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1\MEDCTAT\Шаблоны EXCEL\"/>
    </mc:Choice>
  </mc:AlternateContent>
  <xr:revisionPtr revIDLastSave="0" documentId="8_{CAEDB59C-222F-4BD5-AA6F-93613D7F4261}" xr6:coauthVersionLast="47" xr6:coauthVersionMax="47" xr10:uidLastSave="{00000000-0000-0000-0000-000000000000}"/>
  <bookViews>
    <workbookView xWindow="5655" yWindow="1230" windowWidth="21600" windowHeight="11385" activeTab="2" xr2:uid="{00000000-000D-0000-FFFF-FFFF00000000}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" l="1"/>
  <c r="B6" i="2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F72" i="2" l="1"/>
  <c r="L72" i="2"/>
  <c r="X72" i="2" s="1"/>
  <c r="G72" i="2"/>
  <c r="M72" i="2"/>
  <c r="N37" i="2"/>
  <c r="H72" i="2"/>
  <c r="N72" i="2"/>
  <c r="I72" i="2"/>
  <c r="O72" i="2"/>
  <c r="Y72" i="2" s="1"/>
  <c r="J72" i="2"/>
  <c r="U72" i="2" s="1"/>
  <c r="P72" i="2"/>
  <c r="K72" i="2"/>
  <c r="M53" i="2"/>
  <c r="K50" i="2"/>
  <c r="H53" i="2"/>
  <c r="K53" i="2"/>
  <c r="G50" i="2"/>
  <c r="O37" i="2"/>
  <c r="O50" i="2"/>
  <c r="J53" i="2"/>
  <c r="L37" i="2"/>
  <c r="X37" i="2" s="1"/>
  <c r="N53" i="2"/>
  <c r="F53" i="2"/>
  <c r="N50" i="2"/>
  <c r="L50" i="2"/>
  <c r="J37" i="2"/>
  <c r="O53" i="2"/>
  <c r="Y53" i="2" s="1"/>
  <c r="M37" i="2"/>
  <c r="I53" i="2"/>
  <c r="L53" i="2"/>
  <c r="H50" i="2"/>
  <c r="P37" i="2"/>
  <c r="G37" i="2"/>
  <c r="F50" i="2"/>
  <c r="P53" i="2"/>
  <c r="M50" i="2"/>
  <c r="P50" i="2"/>
  <c r="I37" i="2"/>
  <c r="H37" i="2"/>
  <c r="J50" i="2"/>
  <c r="U50" i="2" s="1"/>
  <c r="F37" i="2"/>
  <c r="G53" i="2"/>
  <c r="K37" i="2"/>
  <c r="I50" i="2"/>
  <c r="M104" i="2"/>
  <c r="G104" i="2"/>
  <c r="L78" i="2"/>
  <c r="F78" i="2"/>
  <c r="J78" i="2"/>
  <c r="P104" i="2"/>
  <c r="L104" i="2"/>
  <c r="F104" i="2"/>
  <c r="K78" i="2"/>
  <c r="P78" i="2"/>
  <c r="O78" i="2"/>
  <c r="O104" i="2"/>
  <c r="I104" i="2"/>
  <c r="N78" i="2"/>
  <c r="H78" i="2"/>
  <c r="K104" i="2"/>
  <c r="J104" i="2"/>
  <c r="N104" i="2"/>
  <c r="H104" i="2"/>
  <c r="M78" i="2"/>
  <c r="G78" i="2"/>
  <c r="I78" i="2"/>
  <c r="P28" i="2"/>
  <c r="J28" i="2"/>
  <c r="O28" i="2"/>
  <c r="I28" i="2"/>
  <c r="H28" i="2"/>
  <c r="G28" i="2"/>
  <c r="F28" i="2"/>
  <c r="N28" i="2"/>
  <c r="M28" i="2"/>
  <c r="L28" i="2"/>
  <c r="K28" i="2"/>
  <c r="P122" i="2"/>
  <c r="O122" i="2"/>
  <c r="I122" i="2"/>
  <c r="N121" i="2"/>
  <c r="H121" i="2"/>
  <c r="M120" i="2"/>
  <c r="G120" i="2"/>
  <c r="L119" i="2"/>
  <c r="F119" i="2"/>
  <c r="K118" i="2"/>
  <c r="P117" i="2"/>
  <c r="J117" i="2"/>
  <c r="N116" i="2"/>
  <c r="H116" i="2"/>
  <c r="M115" i="2"/>
  <c r="G115" i="2"/>
  <c r="L114" i="2"/>
  <c r="F114" i="2"/>
  <c r="K113" i="2"/>
  <c r="P112" i="2"/>
  <c r="J112" i="2"/>
  <c r="O111" i="2"/>
  <c r="I111" i="2"/>
  <c r="N110" i="2"/>
  <c r="H110" i="2"/>
  <c r="M109" i="2"/>
  <c r="G109" i="2"/>
  <c r="L107" i="2"/>
  <c r="F107" i="2"/>
  <c r="K106" i="2"/>
  <c r="P103" i="2"/>
  <c r="J103" i="2"/>
  <c r="O102" i="2"/>
  <c r="I102" i="2"/>
  <c r="N101" i="2"/>
  <c r="H101" i="2"/>
  <c r="M100" i="2"/>
  <c r="G100" i="2"/>
  <c r="L99" i="2"/>
  <c r="F99" i="2"/>
  <c r="K98" i="2"/>
  <c r="P97" i="2"/>
  <c r="J97" i="2"/>
  <c r="O95" i="2"/>
  <c r="I95" i="2"/>
  <c r="M94" i="2"/>
  <c r="G94" i="2"/>
  <c r="L93" i="2"/>
  <c r="F93" i="2"/>
  <c r="K92" i="2"/>
  <c r="P91" i="2"/>
  <c r="J91" i="2"/>
  <c r="O90" i="2"/>
  <c r="I90" i="2"/>
  <c r="N89" i="2"/>
  <c r="H89" i="2"/>
  <c r="M88" i="2"/>
  <c r="G88" i="2"/>
  <c r="L87" i="2"/>
  <c r="F87" i="2"/>
  <c r="K86" i="2"/>
  <c r="P85" i="2"/>
  <c r="J85" i="2"/>
  <c r="O84" i="2"/>
  <c r="I84" i="2"/>
  <c r="N83" i="2"/>
  <c r="H83" i="2"/>
  <c r="M82" i="2"/>
  <c r="G82" i="2"/>
  <c r="L81" i="2"/>
  <c r="F81" i="2"/>
  <c r="K80" i="2"/>
  <c r="P77" i="2"/>
  <c r="J77" i="2"/>
  <c r="N76" i="2"/>
  <c r="H76" i="2"/>
  <c r="M75" i="2"/>
  <c r="G75" i="2"/>
  <c r="L74" i="2"/>
  <c r="F74" i="2"/>
  <c r="N122" i="2"/>
  <c r="M122" i="2"/>
  <c r="G122" i="2"/>
  <c r="L121" i="2"/>
  <c r="F121" i="2"/>
  <c r="K120" i="2"/>
  <c r="P119" i="2"/>
  <c r="J119" i="2"/>
  <c r="O118" i="2"/>
  <c r="I118" i="2"/>
  <c r="N117" i="2"/>
  <c r="H117" i="2"/>
  <c r="L116" i="2"/>
  <c r="F116" i="2"/>
  <c r="K115" i="2"/>
  <c r="P114" i="2"/>
  <c r="J114" i="2"/>
  <c r="O113" i="2"/>
  <c r="I113" i="2"/>
  <c r="N112" i="2"/>
  <c r="H112" i="2"/>
  <c r="M111" i="2"/>
  <c r="G111" i="2"/>
  <c r="L110" i="2"/>
  <c r="F110" i="2"/>
  <c r="K109" i="2"/>
  <c r="P107" i="2"/>
  <c r="J107" i="2"/>
  <c r="O106" i="2"/>
  <c r="I106" i="2"/>
  <c r="N103" i="2"/>
  <c r="H103" i="2"/>
  <c r="M102" i="2"/>
  <c r="G102" i="2"/>
  <c r="L101" i="2"/>
  <c r="F101" i="2"/>
  <c r="K100" i="2"/>
  <c r="P99" i="2"/>
  <c r="J99" i="2"/>
  <c r="O98" i="2"/>
  <c r="I98" i="2"/>
  <c r="N97" i="2"/>
  <c r="H97" i="2"/>
  <c r="M95" i="2"/>
  <c r="G95" i="2"/>
  <c r="K94" i="2"/>
  <c r="P93" i="2"/>
  <c r="J93" i="2"/>
  <c r="O92" i="2"/>
  <c r="I92" i="2"/>
  <c r="N91" i="2"/>
  <c r="H91" i="2"/>
  <c r="M90" i="2"/>
  <c r="G90" i="2"/>
  <c r="L89" i="2"/>
  <c r="F89" i="2"/>
  <c r="K88" i="2"/>
  <c r="P87" i="2"/>
  <c r="J87" i="2"/>
  <c r="O86" i="2"/>
  <c r="I86" i="2"/>
  <c r="N85" i="2"/>
  <c r="H85" i="2"/>
  <c r="M84" i="2"/>
  <c r="G84" i="2"/>
  <c r="L83" i="2"/>
  <c r="F83" i="2"/>
  <c r="K82" i="2"/>
  <c r="P81" i="2"/>
  <c r="J81" i="2"/>
  <c r="O80" i="2"/>
  <c r="I80" i="2"/>
  <c r="N77" i="2"/>
  <c r="H77" i="2"/>
  <c r="L76" i="2"/>
  <c r="F76" i="2"/>
  <c r="K75" i="2"/>
  <c r="P74" i="2"/>
  <c r="J74" i="2"/>
  <c r="L122" i="2"/>
  <c r="K122" i="2"/>
  <c r="J122" i="2"/>
  <c r="K121" i="2"/>
  <c r="N120" i="2"/>
  <c r="O119" i="2"/>
  <c r="Y119" i="2" s="1"/>
  <c r="G119" i="2"/>
  <c r="H118" i="2"/>
  <c r="K117" i="2"/>
  <c r="O116" i="2"/>
  <c r="P115" i="2"/>
  <c r="H115" i="2"/>
  <c r="I114" i="2"/>
  <c r="L113" i="2"/>
  <c r="M112" i="2"/>
  <c r="P111" i="2"/>
  <c r="F111" i="2"/>
  <c r="I110" i="2"/>
  <c r="J109" i="2"/>
  <c r="M107" i="2"/>
  <c r="N106" i="2"/>
  <c r="F106" i="2"/>
  <c r="G103" i="2"/>
  <c r="J102" i="2"/>
  <c r="K101" i="2"/>
  <c r="N100" i="2"/>
  <c r="O99" i="2"/>
  <c r="G99" i="2"/>
  <c r="H98" i="2"/>
  <c r="K97" i="2"/>
  <c r="L95" i="2"/>
  <c r="P94" i="2"/>
  <c r="H94" i="2"/>
  <c r="I93" i="2"/>
  <c r="L92" i="2"/>
  <c r="M91" i="2"/>
  <c r="P90" i="2"/>
  <c r="F90" i="2"/>
  <c r="I89" i="2"/>
  <c r="J88" i="2"/>
  <c r="M87" i="2"/>
  <c r="N86" i="2"/>
  <c r="F86" i="2"/>
  <c r="G85" i="2"/>
  <c r="J84" i="2"/>
  <c r="K83" i="2"/>
  <c r="N82" i="2"/>
  <c r="O81" i="2"/>
  <c r="G81" i="2"/>
  <c r="H80" i="2"/>
  <c r="K77" i="2"/>
  <c r="O76" i="2"/>
  <c r="P75" i="2"/>
  <c r="H75" i="2"/>
  <c r="I74" i="2"/>
  <c r="M73" i="2"/>
  <c r="G73" i="2"/>
  <c r="L71" i="2"/>
  <c r="F71" i="2"/>
  <c r="K69" i="2"/>
  <c r="P68" i="2"/>
  <c r="J68" i="2"/>
  <c r="O66" i="2"/>
  <c r="I66" i="2"/>
  <c r="N65" i="2"/>
  <c r="H65" i="2"/>
  <c r="M63" i="2"/>
  <c r="G63" i="2"/>
  <c r="L62" i="2"/>
  <c r="F62" i="2"/>
  <c r="K60" i="2"/>
  <c r="P59" i="2"/>
  <c r="J59" i="2"/>
  <c r="O58" i="2"/>
  <c r="I58" i="2"/>
  <c r="N57" i="2"/>
  <c r="H57" i="2"/>
  <c r="M56" i="2"/>
  <c r="G56" i="2"/>
  <c r="L55" i="2"/>
  <c r="F55" i="2"/>
  <c r="K54" i="2"/>
  <c r="P52" i="2"/>
  <c r="J52" i="2"/>
  <c r="H122" i="2"/>
  <c r="J121" i="2"/>
  <c r="L120" i="2"/>
  <c r="N119" i="2"/>
  <c r="P118" i="2"/>
  <c r="G118" i="2"/>
  <c r="I117" i="2"/>
  <c r="M116" i="2"/>
  <c r="O115" i="2"/>
  <c r="F115" i="2"/>
  <c r="H114" i="2"/>
  <c r="J113" i="2"/>
  <c r="L112" i="2"/>
  <c r="N111" i="2"/>
  <c r="P110" i="2"/>
  <c r="G110" i="2"/>
  <c r="I109" i="2"/>
  <c r="K107" i="2"/>
  <c r="M106" i="2"/>
  <c r="O103" i="2"/>
  <c r="F103" i="2"/>
  <c r="F105" i="2" s="1"/>
  <c r="H102" i="2"/>
  <c r="J101" i="2"/>
  <c r="L100" i="2"/>
  <c r="N99" i="2"/>
  <c r="P98" i="2"/>
  <c r="G98" i="2"/>
  <c r="I97" i="2"/>
  <c r="K95" i="2"/>
  <c r="O94" i="2"/>
  <c r="F94" i="2"/>
  <c r="H93" i="2"/>
  <c r="J92" i="2"/>
  <c r="L91" i="2"/>
  <c r="N90" i="2"/>
  <c r="P89" i="2"/>
  <c r="G89" i="2"/>
  <c r="I88" i="2"/>
  <c r="K87" i="2"/>
  <c r="M86" i="2"/>
  <c r="O85" i="2"/>
  <c r="F85" i="2"/>
  <c r="H84" i="2"/>
  <c r="J83" i="2"/>
  <c r="L82" i="2"/>
  <c r="N81" i="2"/>
  <c r="P80" i="2"/>
  <c r="G80" i="2"/>
  <c r="I77" i="2"/>
  <c r="M76" i="2"/>
  <c r="O75" i="2"/>
  <c r="F75" i="2"/>
  <c r="H74" i="2"/>
  <c r="L73" i="2"/>
  <c r="F73" i="2"/>
  <c r="K71" i="2"/>
  <c r="P69" i="2"/>
  <c r="J69" i="2"/>
  <c r="O68" i="2"/>
  <c r="I68" i="2"/>
  <c r="N66" i="2"/>
  <c r="H66" i="2"/>
  <c r="M65" i="2"/>
  <c r="G65" i="2"/>
  <c r="L63" i="2"/>
  <c r="F63" i="2"/>
  <c r="K62" i="2"/>
  <c r="P60" i="2"/>
  <c r="J60" i="2"/>
  <c r="O59" i="2"/>
  <c r="I59" i="2"/>
  <c r="N58" i="2"/>
  <c r="H58" i="2"/>
  <c r="M57" i="2"/>
  <c r="G57" i="2"/>
  <c r="L56" i="2"/>
  <c r="P121" i="2"/>
  <c r="G121" i="2"/>
  <c r="I120" i="2"/>
  <c r="K119" i="2"/>
  <c r="M118" i="2"/>
  <c r="O117" i="2"/>
  <c r="F117" i="2"/>
  <c r="J116" i="2"/>
  <c r="L115" i="2"/>
  <c r="N114" i="2"/>
  <c r="P113" i="2"/>
  <c r="G113" i="2"/>
  <c r="I112" i="2"/>
  <c r="K111" i="2"/>
  <c r="M110" i="2"/>
  <c r="O109" i="2"/>
  <c r="F109" i="2"/>
  <c r="H107" i="2"/>
  <c r="J106" i="2"/>
  <c r="L103" i="2"/>
  <c r="N102" i="2"/>
  <c r="P101" i="2"/>
  <c r="G101" i="2"/>
  <c r="I100" i="2"/>
  <c r="K99" i="2"/>
  <c r="M98" i="2"/>
  <c r="O97" i="2"/>
  <c r="F97" i="2"/>
  <c r="H95" i="2"/>
  <c r="L94" i="2"/>
  <c r="N93" i="2"/>
  <c r="P92" i="2"/>
  <c r="G92" i="2"/>
  <c r="I91" i="2"/>
  <c r="K90" i="2"/>
  <c r="M89" i="2"/>
  <c r="O88" i="2"/>
  <c r="F88" i="2"/>
  <c r="H87" i="2"/>
  <c r="J86" i="2"/>
  <c r="L85" i="2"/>
  <c r="N84" i="2"/>
  <c r="P83" i="2"/>
  <c r="G83" i="2"/>
  <c r="I82" i="2"/>
  <c r="K81" i="2"/>
  <c r="M80" i="2"/>
  <c r="O77" i="2"/>
  <c r="F77" i="2"/>
  <c r="J76" i="2"/>
  <c r="L75" i="2"/>
  <c r="N74" i="2"/>
  <c r="P73" i="2"/>
  <c r="J73" i="2"/>
  <c r="O71" i="2"/>
  <c r="I71" i="2"/>
  <c r="N69" i="2"/>
  <c r="H69" i="2"/>
  <c r="M68" i="2"/>
  <c r="G68" i="2"/>
  <c r="L66" i="2"/>
  <c r="F66" i="2"/>
  <c r="K65" i="2"/>
  <c r="P63" i="2"/>
  <c r="J63" i="2"/>
  <c r="O62" i="2"/>
  <c r="I62" i="2"/>
  <c r="N60" i="2"/>
  <c r="H60" i="2"/>
  <c r="M59" i="2"/>
  <c r="G59" i="2"/>
  <c r="L58" i="2"/>
  <c r="F58" i="2"/>
  <c r="K57" i="2"/>
  <c r="P56" i="2"/>
  <c r="J56" i="2"/>
  <c r="F122" i="2"/>
  <c r="J120" i="2"/>
  <c r="N118" i="2"/>
  <c r="G117" i="2"/>
  <c r="K116" i="2"/>
  <c r="O114" i="2"/>
  <c r="H113" i="2"/>
  <c r="L111" i="2"/>
  <c r="P109" i="2"/>
  <c r="I107" i="2"/>
  <c r="M103" i="2"/>
  <c r="F102" i="2"/>
  <c r="J100" i="2"/>
  <c r="N98" i="2"/>
  <c r="G97" i="2"/>
  <c r="O93" i="2"/>
  <c r="H92" i="2"/>
  <c r="L90" i="2"/>
  <c r="P88" i="2"/>
  <c r="I87" i="2"/>
  <c r="M85" i="2"/>
  <c r="F84" i="2"/>
  <c r="J82" i="2"/>
  <c r="N80" i="2"/>
  <c r="G77" i="2"/>
  <c r="K76" i="2"/>
  <c r="O74" i="2"/>
  <c r="K73" i="2"/>
  <c r="J71" i="2"/>
  <c r="I69" i="2"/>
  <c r="H68" i="2"/>
  <c r="G66" i="2"/>
  <c r="F65" i="2"/>
  <c r="P62" i="2"/>
  <c r="O60" i="2"/>
  <c r="N59" i="2"/>
  <c r="M58" i="2"/>
  <c r="L57" i="2"/>
  <c r="K56" i="2"/>
  <c r="N55" i="2"/>
  <c r="G55" i="2"/>
  <c r="J54" i="2"/>
  <c r="N52" i="2"/>
  <c r="G52" i="2"/>
  <c r="L51" i="2"/>
  <c r="F51" i="2"/>
  <c r="P49" i="2"/>
  <c r="J49" i="2"/>
  <c r="O48" i="2"/>
  <c r="I48" i="2"/>
  <c r="N47" i="2"/>
  <c r="H47" i="2"/>
  <c r="M45" i="2"/>
  <c r="G45" i="2"/>
  <c r="L44" i="2"/>
  <c r="F44" i="2"/>
  <c r="K43" i="2"/>
  <c r="P42" i="2"/>
  <c r="J42" i="2"/>
  <c r="O41" i="2"/>
  <c r="I41" i="2"/>
  <c r="N40" i="2"/>
  <c r="H40" i="2"/>
  <c r="M39" i="2"/>
  <c r="G39" i="2"/>
  <c r="L38" i="2"/>
  <c r="F38" i="2"/>
  <c r="K36" i="2"/>
  <c r="P35" i="2"/>
  <c r="J35" i="2"/>
  <c r="O34" i="2"/>
  <c r="I34" i="2"/>
  <c r="N33" i="2"/>
  <c r="H33" i="2"/>
  <c r="M32" i="2"/>
  <c r="G32" i="2"/>
  <c r="L31" i="2"/>
  <c r="F31" i="2"/>
  <c r="K30" i="2"/>
  <c r="P27" i="2"/>
  <c r="J27" i="2"/>
  <c r="O26" i="2"/>
  <c r="I26" i="2"/>
  <c r="N25" i="2"/>
  <c r="O121" i="2"/>
  <c r="H120" i="2"/>
  <c r="L118" i="2"/>
  <c r="I116" i="2"/>
  <c r="M114" i="2"/>
  <c r="F113" i="2"/>
  <c r="J111" i="2"/>
  <c r="N109" i="2"/>
  <c r="G107" i="2"/>
  <c r="T107" i="2" s="1"/>
  <c r="K103" i="2"/>
  <c r="O101" i="2"/>
  <c r="H100" i="2"/>
  <c r="L98" i="2"/>
  <c r="P95" i="2"/>
  <c r="M93" i="2"/>
  <c r="F92" i="2"/>
  <c r="J90" i="2"/>
  <c r="N88" i="2"/>
  <c r="G87" i="2"/>
  <c r="K85" i="2"/>
  <c r="O83" i="2"/>
  <c r="H82" i="2"/>
  <c r="L80" i="2"/>
  <c r="I76" i="2"/>
  <c r="M74" i="2"/>
  <c r="I73" i="2"/>
  <c r="H71" i="2"/>
  <c r="G69" i="2"/>
  <c r="F68" i="2"/>
  <c r="P65" i="2"/>
  <c r="O63" i="2"/>
  <c r="N62" i="2"/>
  <c r="M60" i="2"/>
  <c r="L59" i="2"/>
  <c r="K58" i="2"/>
  <c r="J57" i="2"/>
  <c r="I56" i="2"/>
  <c r="M55" i="2"/>
  <c r="P54" i="2"/>
  <c r="I54" i="2"/>
  <c r="M52" i="2"/>
  <c r="F52" i="2"/>
  <c r="K51" i="2"/>
  <c r="O49" i="2"/>
  <c r="I49" i="2"/>
  <c r="N48" i="2"/>
  <c r="H48" i="2"/>
  <c r="M47" i="2"/>
  <c r="G47" i="2"/>
  <c r="L45" i="2"/>
  <c r="F45" i="2"/>
  <c r="K44" i="2"/>
  <c r="P43" i="2"/>
  <c r="J43" i="2"/>
  <c r="O42" i="2"/>
  <c r="I42" i="2"/>
  <c r="N41" i="2"/>
  <c r="H41" i="2"/>
  <c r="M40" i="2"/>
  <c r="G40" i="2"/>
  <c r="L39" i="2"/>
  <c r="F39" i="2"/>
  <c r="K38" i="2"/>
  <c r="P36" i="2"/>
  <c r="J36" i="2"/>
  <c r="O35" i="2"/>
  <c r="I35" i="2"/>
  <c r="N34" i="2"/>
  <c r="H34" i="2"/>
  <c r="M33" i="2"/>
  <c r="G33" i="2"/>
  <c r="L32" i="2"/>
  <c r="F32" i="2"/>
  <c r="K31" i="2"/>
  <c r="P30" i="2"/>
  <c r="J30" i="2"/>
  <c r="O27" i="2"/>
  <c r="I27" i="2"/>
  <c r="I29" i="2" s="1"/>
  <c r="N26" i="2"/>
  <c r="H26" i="2"/>
  <c r="I121" i="2"/>
  <c r="M119" i="2"/>
  <c r="F118" i="2"/>
  <c r="N115" i="2"/>
  <c r="G114" i="2"/>
  <c r="K112" i="2"/>
  <c r="O110" i="2"/>
  <c r="H109" i="2"/>
  <c r="L106" i="2"/>
  <c r="P102" i="2"/>
  <c r="I101" i="2"/>
  <c r="M99" i="2"/>
  <c r="F98" i="2"/>
  <c r="J95" i="2"/>
  <c r="N94" i="2"/>
  <c r="G93" i="2"/>
  <c r="K91" i="2"/>
  <c r="O89" i="2"/>
  <c r="H88" i="2"/>
  <c r="L86" i="2"/>
  <c r="P84" i="2"/>
  <c r="I83" i="2"/>
  <c r="M81" i="2"/>
  <c r="F80" i="2"/>
  <c r="Q80" i="2" s="1"/>
  <c r="N75" i="2"/>
  <c r="G74" i="2"/>
  <c r="P71" i="2"/>
  <c r="O69" i="2"/>
  <c r="N68" i="2"/>
  <c r="M66" i="2"/>
  <c r="L65" i="2"/>
  <c r="K63" i="2"/>
  <c r="J62" i="2"/>
  <c r="I60" i="2"/>
  <c r="H59" i="2"/>
  <c r="G58" i="2"/>
  <c r="F57" i="2"/>
  <c r="F56" i="2"/>
  <c r="J55" i="2"/>
  <c r="N54" i="2"/>
  <c r="G54" i="2"/>
  <c r="K52" i="2"/>
  <c r="O51" i="2"/>
  <c r="I51" i="2"/>
  <c r="M49" i="2"/>
  <c r="G49" i="2"/>
  <c r="L48" i="2"/>
  <c r="F48" i="2"/>
  <c r="K47" i="2"/>
  <c r="P45" i="2"/>
  <c r="J45" i="2"/>
  <c r="O44" i="2"/>
  <c r="I44" i="2"/>
  <c r="N43" i="2"/>
  <c r="H43" i="2"/>
  <c r="M42" i="2"/>
  <c r="G42" i="2"/>
  <c r="L41" i="2"/>
  <c r="F41" i="2"/>
  <c r="K40" i="2"/>
  <c r="P39" i="2"/>
  <c r="J39" i="2"/>
  <c r="O38" i="2"/>
  <c r="I38" i="2"/>
  <c r="N36" i="2"/>
  <c r="H36" i="2"/>
  <c r="M35" i="2"/>
  <c r="G35" i="2"/>
  <c r="L34" i="2"/>
  <c r="F34" i="2"/>
  <c r="K33" i="2"/>
  <c r="P32" i="2"/>
  <c r="J32" i="2"/>
  <c r="O31" i="2"/>
  <c r="I31" i="2"/>
  <c r="N30" i="2"/>
  <c r="H30" i="2"/>
  <c r="M27" i="2"/>
  <c r="G27" i="2"/>
  <c r="L26" i="2"/>
  <c r="F26" i="2"/>
  <c r="M121" i="2"/>
  <c r="J118" i="2"/>
  <c r="G116" i="2"/>
  <c r="O112" i="2"/>
  <c r="L109" i="2"/>
  <c r="I103" i="2"/>
  <c r="F100" i="2"/>
  <c r="N95" i="2"/>
  <c r="K93" i="2"/>
  <c r="H90" i="2"/>
  <c r="P86" i="2"/>
  <c r="M83" i="2"/>
  <c r="J80" i="2"/>
  <c r="G76" i="2"/>
  <c r="H73" i="2"/>
  <c r="F69" i="2"/>
  <c r="O65" i="2"/>
  <c r="M62" i="2"/>
  <c r="K59" i="2"/>
  <c r="I57" i="2"/>
  <c r="K55" i="2"/>
  <c r="H54" i="2"/>
  <c r="P51" i="2"/>
  <c r="N49" i="2"/>
  <c r="M48" i="2"/>
  <c r="L47" i="2"/>
  <c r="K45" i="2"/>
  <c r="J44" i="2"/>
  <c r="I43" i="2"/>
  <c r="H42" i="2"/>
  <c r="G41" i="2"/>
  <c r="F40" i="2"/>
  <c r="P38" i="2"/>
  <c r="O36" i="2"/>
  <c r="N35" i="2"/>
  <c r="M34" i="2"/>
  <c r="L33" i="2"/>
  <c r="K32" i="2"/>
  <c r="J31" i="2"/>
  <c r="I30" i="2"/>
  <c r="H27" i="2"/>
  <c r="G26" i="2"/>
  <c r="J25" i="2"/>
  <c r="O24" i="2"/>
  <c r="I24" i="2"/>
  <c r="N23" i="2"/>
  <c r="H23" i="2"/>
  <c r="M22" i="2"/>
  <c r="G22" i="2"/>
  <c r="L21" i="2"/>
  <c r="F21" i="2"/>
  <c r="K20" i="2"/>
  <c r="P19" i="2"/>
  <c r="J19" i="2"/>
  <c r="O18" i="2"/>
  <c r="I18" i="2"/>
  <c r="N17" i="2"/>
  <c r="H17" i="2"/>
  <c r="M16" i="2"/>
  <c r="G16" i="2"/>
  <c r="L15" i="2"/>
  <c r="F15" i="2"/>
  <c r="K14" i="2"/>
  <c r="P13" i="2"/>
  <c r="J13" i="2"/>
  <c r="N12" i="2"/>
  <c r="H12" i="2"/>
  <c r="L11" i="2"/>
  <c r="F11" i="2"/>
  <c r="P9" i="2"/>
  <c r="J9" i="2"/>
  <c r="O8" i="2"/>
  <c r="I8" i="2"/>
  <c r="O120" i="2"/>
  <c r="G86" i="2"/>
  <c r="L77" i="2"/>
  <c r="M71" i="2"/>
  <c r="I65" i="2"/>
  <c r="P58" i="2"/>
  <c r="H55" i="2"/>
  <c r="M51" i="2"/>
  <c r="K49" i="2"/>
  <c r="I47" i="2"/>
  <c r="G44" i="2"/>
  <c r="P41" i="2"/>
  <c r="N39" i="2"/>
  <c r="L36" i="2"/>
  <c r="I33" i="2"/>
  <c r="G31" i="2"/>
  <c r="P26" i="2"/>
  <c r="H25" i="2"/>
  <c r="G24" i="2"/>
  <c r="F23" i="2"/>
  <c r="P21" i="2"/>
  <c r="O20" i="2"/>
  <c r="N19" i="2"/>
  <c r="M18" i="2"/>
  <c r="L17" i="2"/>
  <c r="K16" i="2"/>
  <c r="J15" i="2"/>
  <c r="I14" i="2"/>
  <c r="H13" i="2"/>
  <c r="L12" i="2"/>
  <c r="J11" i="2"/>
  <c r="H9" i="2"/>
  <c r="G8" i="2"/>
  <c r="F25" i="2"/>
  <c r="H21" i="2"/>
  <c r="L19" i="2"/>
  <c r="P17" i="2"/>
  <c r="N15" i="2"/>
  <c r="G14" i="2"/>
  <c r="F13" i="2"/>
  <c r="J12" i="2"/>
  <c r="N11" i="2"/>
  <c r="K8" i="2"/>
  <c r="P116" i="2"/>
  <c r="N87" i="2"/>
  <c r="P76" i="2"/>
  <c r="J66" i="2"/>
  <c r="O57" i="2"/>
  <c r="G51" i="2"/>
  <c r="O47" i="2"/>
  <c r="L43" i="2"/>
  <c r="I40" i="2"/>
  <c r="F36" i="2"/>
  <c r="N32" i="2"/>
  <c r="K27" i="2"/>
  <c r="P24" i="2"/>
  <c r="I23" i="2"/>
  <c r="M21" i="2"/>
  <c r="F20" i="2"/>
  <c r="J18" i="2"/>
  <c r="N16" i="2"/>
  <c r="G15" i="2"/>
  <c r="K13" i="2"/>
  <c r="O12" i="2"/>
  <c r="P8" i="2"/>
  <c r="P120" i="2"/>
  <c r="M117" i="2"/>
  <c r="J115" i="2"/>
  <c r="G112" i="2"/>
  <c r="O107" i="2"/>
  <c r="L102" i="2"/>
  <c r="I99" i="2"/>
  <c r="F95" i="2"/>
  <c r="N92" i="2"/>
  <c r="K89" i="2"/>
  <c r="H86" i="2"/>
  <c r="P82" i="2"/>
  <c r="M77" i="2"/>
  <c r="J75" i="2"/>
  <c r="N71" i="2"/>
  <c r="L68" i="2"/>
  <c r="J65" i="2"/>
  <c r="H62" i="2"/>
  <c r="F59" i="2"/>
  <c r="O56" i="2"/>
  <c r="I55" i="2"/>
  <c r="F54" i="2"/>
  <c r="N51" i="2"/>
  <c r="L49" i="2"/>
  <c r="K48" i="2"/>
  <c r="J47" i="2"/>
  <c r="I45" i="2"/>
  <c r="H44" i="2"/>
  <c r="G43" i="2"/>
  <c r="F42" i="2"/>
  <c r="P40" i="2"/>
  <c r="O39" i="2"/>
  <c r="N38" i="2"/>
  <c r="M36" i="2"/>
  <c r="L35" i="2"/>
  <c r="K34" i="2"/>
  <c r="J33" i="2"/>
  <c r="I32" i="2"/>
  <c r="H31" i="2"/>
  <c r="G30" i="2"/>
  <c r="F27" i="2"/>
  <c r="P25" i="2"/>
  <c r="I25" i="2"/>
  <c r="N24" i="2"/>
  <c r="H24" i="2"/>
  <c r="M23" i="2"/>
  <c r="G23" i="2"/>
  <c r="L22" i="2"/>
  <c r="F22" i="2"/>
  <c r="K21" i="2"/>
  <c r="P20" i="2"/>
  <c r="J20" i="2"/>
  <c r="O19" i="2"/>
  <c r="I19" i="2"/>
  <c r="N18" i="2"/>
  <c r="H18" i="2"/>
  <c r="M17" i="2"/>
  <c r="G17" i="2"/>
  <c r="L16" i="2"/>
  <c r="F16" i="2"/>
  <c r="T16" i="2" s="1"/>
  <c r="K15" i="2"/>
  <c r="P14" i="2"/>
  <c r="J14" i="2"/>
  <c r="O13" i="2"/>
  <c r="Y13" i="2" s="1"/>
  <c r="I13" i="2"/>
  <c r="M12" i="2"/>
  <c r="G12" i="2"/>
  <c r="K11" i="2"/>
  <c r="O9" i="2"/>
  <c r="I9" i="2"/>
  <c r="N8" i="2"/>
  <c r="H8" i="2"/>
  <c r="L117" i="2"/>
  <c r="I115" i="2"/>
  <c r="F112" i="2"/>
  <c r="N107" i="2"/>
  <c r="K102" i="2"/>
  <c r="H99" i="2"/>
  <c r="M92" i="2"/>
  <c r="J89" i="2"/>
  <c r="O82" i="2"/>
  <c r="I75" i="2"/>
  <c r="K68" i="2"/>
  <c r="G62" i="2"/>
  <c r="N56" i="2"/>
  <c r="O52" i="2"/>
  <c r="J48" i="2"/>
  <c r="H45" i="2"/>
  <c r="F43" i="2"/>
  <c r="O40" i="2"/>
  <c r="M38" i="2"/>
  <c r="K35" i="2"/>
  <c r="J34" i="2"/>
  <c r="H32" i="2"/>
  <c r="F30" i="2"/>
  <c r="O25" i="2"/>
  <c r="M24" i="2"/>
  <c r="L23" i="2"/>
  <c r="K22" i="2"/>
  <c r="J21" i="2"/>
  <c r="I20" i="2"/>
  <c r="H19" i="2"/>
  <c r="G18" i="2"/>
  <c r="F17" i="2"/>
  <c r="P15" i="2"/>
  <c r="O14" i="2"/>
  <c r="N13" i="2"/>
  <c r="F12" i="2"/>
  <c r="P11" i="2"/>
  <c r="N9" i="2"/>
  <c r="M8" i="2"/>
  <c r="L25" i="2"/>
  <c r="J23" i="2"/>
  <c r="N21" i="2"/>
  <c r="G20" i="2"/>
  <c r="K18" i="2"/>
  <c r="O16" i="2"/>
  <c r="H15" i="2"/>
  <c r="L13" i="2"/>
  <c r="P12" i="2"/>
  <c r="F9" i="2"/>
  <c r="M113" i="2"/>
  <c r="K84" i="2"/>
  <c r="N73" i="2"/>
  <c r="H63" i="2"/>
  <c r="O55" i="2"/>
  <c r="H52" i="2"/>
  <c r="P48" i="2"/>
  <c r="M44" i="2"/>
  <c r="J41" i="2"/>
  <c r="G38" i="2"/>
  <c r="O33" i="2"/>
  <c r="L30" i="2"/>
  <c r="K25" i="2"/>
  <c r="J24" i="2"/>
  <c r="N22" i="2"/>
  <c r="G21" i="2"/>
  <c r="K19" i="2"/>
  <c r="O17" i="2"/>
  <c r="H16" i="2"/>
  <c r="L14" i="2"/>
  <c r="I12" i="2"/>
  <c r="M11" i="2"/>
  <c r="J8" i="2"/>
  <c r="F120" i="2"/>
  <c r="K114" i="2"/>
  <c r="H111" i="2"/>
  <c r="P106" i="2"/>
  <c r="M101" i="2"/>
  <c r="J98" i="2"/>
  <c r="O91" i="2"/>
  <c r="L88" i="2"/>
  <c r="I85" i="2"/>
  <c r="F82" i="2"/>
  <c r="K74" i="2"/>
  <c r="G71" i="2"/>
  <c r="P66" i="2"/>
  <c r="N63" i="2"/>
  <c r="L60" i="2"/>
  <c r="J58" i="2"/>
  <c r="H56" i="2"/>
  <c r="O54" i="2"/>
  <c r="L52" i="2"/>
  <c r="J51" i="2"/>
  <c r="H49" i="2"/>
  <c r="G48" i="2"/>
  <c r="F47" i="2"/>
  <c r="P44" i="2"/>
  <c r="O43" i="2"/>
  <c r="N42" i="2"/>
  <c r="M41" i="2"/>
  <c r="L40" i="2"/>
  <c r="K39" i="2"/>
  <c r="J38" i="2"/>
  <c r="I36" i="2"/>
  <c r="H35" i="2"/>
  <c r="G34" i="2"/>
  <c r="F33" i="2"/>
  <c r="P31" i="2"/>
  <c r="O30" i="2"/>
  <c r="N27" i="2"/>
  <c r="M26" i="2"/>
  <c r="M25" i="2"/>
  <c r="G25" i="2"/>
  <c r="L24" i="2"/>
  <c r="F24" i="2"/>
  <c r="K23" i="2"/>
  <c r="P22" i="2"/>
  <c r="J22" i="2"/>
  <c r="O21" i="2"/>
  <c r="I21" i="2"/>
  <c r="N20" i="2"/>
  <c r="H20" i="2"/>
  <c r="M19" i="2"/>
  <c r="G19" i="2"/>
  <c r="L18" i="2"/>
  <c r="F18" i="2"/>
  <c r="K17" i="2"/>
  <c r="P16" i="2"/>
  <c r="J16" i="2"/>
  <c r="O15" i="2"/>
  <c r="I15" i="2"/>
  <c r="N14" i="2"/>
  <c r="H14" i="2"/>
  <c r="M13" i="2"/>
  <c r="G13" i="2"/>
  <c r="K12" i="2"/>
  <c r="O11" i="2"/>
  <c r="I11" i="2"/>
  <c r="M9" i="2"/>
  <c r="G9" i="2"/>
  <c r="L8" i="2"/>
  <c r="F8" i="2"/>
  <c r="I119" i="2"/>
  <c r="N113" i="2"/>
  <c r="K110" i="2"/>
  <c r="H106" i="2"/>
  <c r="P100" i="2"/>
  <c r="M97" i="2"/>
  <c r="J94" i="2"/>
  <c r="G91" i="2"/>
  <c r="O87" i="2"/>
  <c r="L84" i="2"/>
  <c r="I81" i="2"/>
  <c r="O73" i="2"/>
  <c r="M69" i="2"/>
  <c r="K66" i="2"/>
  <c r="I63" i="2"/>
  <c r="G60" i="2"/>
  <c r="P57" i="2"/>
  <c r="P55" i="2"/>
  <c r="M54" i="2"/>
  <c r="I52" i="2"/>
  <c r="H51" i="2"/>
  <c r="F49" i="2"/>
  <c r="P47" i="2"/>
  <c r="O45" i="2"/>
  <c r="N44" i="2"/>
  <c r="M43" i="2"/>
  <c r="L42" i="2"/>
  <c r="K41" i="2"/>
  <c r="J40" i="2"/>
  <c r="I39" i="2"/>
  <c r="H38" i="2"/>
  <c r="G36" i="2"/>
  <c r="F35" i="2"/>
  <c r="P33" i="2"/>
  <c r="O32" i="2"/>
  <c r="N31" i="2"/>
  <c r="M30" i="2"/>
  <c r="L27" i="2"/>
  <c r="L29" i="2" s="1"/>
  <c r="K26" i="2"/>
  <c r="K24" i="2"/>
  <c r="P23" i="2"/>
  <c r="O22" i="2"/>
  <c r="I22" i="2"/>
  <c r="M20" i="2"/>
  <c r="F19" i="2"/>
  <c r="J17" i="2"/>
  <c r="I16" i="2"/>
  <c r="M14" i="2"/>
  <c r="H11" i="2"/>
  <c r="L9" i="2"/>
  <c r="H119" i="2"/>
  <c r="J110" i="2"/>
  <c r="G106" i="2"/>
  <c r="O100" i="2"/>
  <c r="L97" i="2"/>
  <c r="X97" i="2" s="1"/>
  <c r="I94" i="2"/>
  <c r="F91" i="2"/>
  <c r="H81" i="2"/>
  <c r="L69" i="2"/>
  <c r="F60" i="2"/>
  <c r="L54" i="2"/>
  <c r="N45" i="2"/>
  <c r="K42" i="2"/>
  <c r="H39" i="2"/>
  <c r="P34" i="2"/>
  <c r="M31" i="2"/>
  <c r="J26" i="2"/>
  <c r="O23" i="2"/>
  <c r="H22" i="2"/>
  <c r="L20" i="2"/>
  <c r="P18" i="2"/>
  <c r="I17" i="2"/>
  <c r="M15" i="2"/>
  <c r="F14" i="2"/>
  <c r="G11" i="2"/>
  <c r="K9" i="2"/>
  <c r="X53" i="2" l="1"/>
  <c r="Z53" i="2" s="1"/>
  <c r="Y37" i="2"/>
  <c r="Z37" i="2" s="1"/>
  <c r="T37" i="2"/>
  <c r="V37" i="2" s="1"/>
  <c r="Q37" i="2"/>
  <c r="R37" i="2" s="1"/>
  <c r="S37" i="2" s="1"/>
  <c r="W37" i="2"/>
  <c r="W53" i="2"/>
  <c r="Q53" i="2"/>
  <c r="R53" i="2" s="1"/>
  <c r="S53" i="2" s="1"/>
  <c r="T53" i="2"/>
  <c r="T50" i="2"/>
  <c r="V50" i="2" s="1"/>
  <c r="Q50" i="2"/>
  <c r="R50" i="2" s="1"/>
  <c r="S50" i="2" s="1"/>
  <c r="W50" i="2"/>
  <c r="U37" i="2"/>
  <c r="U53" i="2"/>
  <c r="Z72" i="2"/>
  <c r="X50" i="2"/>
  <c r="Y50" i="2"/>
  <c r="T72" i="2"/>
  <c r="V72" i="2" s="1"/>
  <c r="Q72" i="2"/>
  <c r="R72" i="2" s="1"/>
  <c r="S72" i="2" s="1"/>
  <c r="W72" i="2"/>
  <c r="H29" i="2"/>
  <c r="X93" i="2"/>
  <c r="G105" i="2"/>
  <c r="K105" i="2"/>
  <c r="G29" i="2"/>
  <c r="T111" i="2"/>
  <c r="Y104" i="2"/>
  <c r="T82" i="2"/>
  <c r="P105" i="2"/>
  <c r="H96" i="2"/>
  <c r="Q86" i="2"/>
  <c r="R86" i="2" s="1"/>
  <c r="S86" i="2" s="1"/>
  <c r="P96" i="2"/>
  <c r="L105" i="2"/>
  <c r="N96" i="2"/>
  <c r="X85" i="2"/>
  <c r="X90" i="2"/>
  <c r="K96" i="2"/>
  <c r="M96" i="2"/>
  <c r="I96" i="2"/>
  <c r="L96" i="2"/>
  <c r="O96" i="2"/>
  <c r="J96" i="2"/>
  <c r="F96" i="2"/>
  <c r="G96" i="2"/>
  <c r="Q117" i="2"/>
  <c r="R117" i="2" s="1"/>
  <c r="S117" i="2" s="1"/>
  <c r="H105" i="2"/>
  <c r="I105" i="2"/>
  <c r="T102" i="2"/>
  <c r="M79" i="2"/>
  <c r="N79" i="2"/>
  <c r="F79" i="2"/>
  <c r="P79" i="2"/>
  <c r="O29" i="2"/>
  <c r="M29" i="2"/>
  <c r="M105" i="2"/>
  <c r="K29" i="2"/>
  <c r="Q99" i="2"/>
  <c r="R99" i="2" s="1"/>
  <c r="S99" i="2" s="1"/>
  <c r="T75" i="2"/>
  <c r="M67" i="2"/>
  <c r="I79" i="2"/>
  <c r="Y63" i="2"/>
  <c r="Q17" i="2"/>
  <c r="R17" i="2" s="1"/>
  <c r="S17" i="2" s="1"/>
  <c r="X23" i="2"/>
  <c r="Q34" i="2"/>
  <c r="R34" i="2" s="1"/>
  <c r="S34" i="2" s="1"/>
  <c r="T34" i="2"/>
  <c r="X109" i="2"/>
  <c r="G67" i="2"/>
  <c r="H64" i="2"/>
  <c r="Q30" i="2"/>
  <c r="R30" i="2" s="1"/>
  <c r="S30" i="2" s="1"/>
  <c r="G64" i="2"/>
  <c r="X16" i="2"/>
  <c r="O79" i="2"/>
  <c r="X41" i="2"/>
  <c r="K79" i="2"/>
  <c r="H79" i="2"/>
  <c r="Y30" i="2"/>
  <c r="K70" i="2"/>
  <c r="Y23" i="2"/>
  <c r="L79" i="2"/>
  <c r="Y69" i="2"/>
  <c r="T115" i="2"/>
  <c r="T92" i="2"/>
  <c r="Y101" i="2"/>
  <c r="G79" i="2"/>
  <c r="Q119" i="2"/>
  <c r="R119" i="2" s="1"/>
  <c r="S119" i="2" s="1"/>
  <c r="H108" i="2"/>
  <c r="Y116" i="2"/>
  <c r="X55" i="2"/>
  <c r="P29" i="2"/>
  <c r="J79" i="2"/>
  <c r="G108" i="2"/>
  <c r="T12" i="2"/>
  <c r="Y58" i="2"/>
  <c r="Y38" i="2"/>
  <c r="T32" i="2"/>
  <c r="J105" i="2"/>
  <c r="X31" i="2"/>
  <c r="X11" i="2"/>
  <c r="X48" i="2"/>
  <c r="U98" i="2"/>
  <c r="J29" i="2"/>
  <c r="Y73" i="2"/>
  <c r="X78" i="2"/>
  <c r="N29" i="2"/>
  <c r="O67" i="2"/>
  <c r="N105" i="2"/>
  <c r="X28" i="2"/>
  <c r="Y9" i="2"/>
  <c r="T73" i="2"/>
  <c r="U28" i="2"/>
  <c r="Q28" i="2"/>
  <c r="R28" i="2" s="1"/>
  <c r="S28" i="2" s="1"/>
  <c r="W28" i="2"/>
  <c r="T28" i="2"/>
  <c r="U104" i="2"/>
  <c r="Y78" i="2"/>
  <c r="U78" i="2"/>
  <c r="Q78" i="2"/>
  <c r="R78" i="2" s="1"/>
  <c r="S78" i="2" s="1"/>
  <c r="W78" i="2"/>
  <c r="T78" i="2"/>
  <c r="X38" i="2"/>
  <c r="Y103" i="2"/>
  <c r="O105" i="2"/>
  <c r="W104" i="2"/>
  <c r="T104" i="2"/>
  <c r="Q104" i="2"/>
  <c r="R104" i="2" s="1"/>
  <c r="S104" i="2" s="1"/>
  <c r="Y28" i="2"/>
  <c r="X104" i="2"/>
  <c r="X20" i="2"/>
  <c r="Y87" i="2"/>
  <c r="M10" i="2"/>
  <c r="X43" i="2"/>
  <c r="U40" i="2"/>
  <c r="Q49" i="2"/>
  <c r="R49" i="2" s="1"/>
  <c r="S49" i="2" s="1"/>
  <c r="J67" i="2"/>
  <c r="X32" i="2"/>
  <c r="X26" i="2"/>
  <c r="X118" i="2"/>
  <c r="X66" i="2"/>
  <c r="Q88" i="2"/>
  <c r="R88" i="2" s="1"/>
  <c r="S88" i="2" s="1"/>
  <c r="Q66" i="2"/>
  <c r="R66" i="2" s="1"/>
  <c r="S66" i="2" s="1"/>
  <c r="Y93" i="2"/>
  <c r="Q93" i="2"/>
  <c r="R93" i="2" s="1"/>
  <c r="S93" i="2" s="1"/>
  <c r="F10" i="2"/>
  <c r="T47" i="2"/>
  <c r="N10" i="2"/>
  <c r="Q27" i="2"/>
  <c r="R27" i="2" s="1"/>
  <c r="F29" i="2"/>
  <c r="P10" i="2"/>
  <c r="K10" i="2"/>
  <c r="O10" i="2"/>
  <c r="Y8" i="2"/>
  <c r="X52" i="2"/>
  <c r="T77" i="2"/>
  <c r="T98" i="2"/>
  <c r="Y110" i="2"/>
  <c r="T101" i="2"/>
  <c r="Y95" i="2"/>
  <c r="L10" i="2"/>
  <c r="J10" i="2"/>
  <c r="Y122" i="2"/>
  <c r="H10" i="2"/>
  <c r="Q59" i="2"/>
  <c r="R59" i="2" s="1"/>
  <c r="S59" i="2" s="1"/>
  <c r="G10" i="2"/>
  <c r="I10" i="2"/>
  <c r="X56" i="2"/>
  <c r="T56" i="2"/>
  <c r="X101" i="2"/>
  <c r="Z101" i="2" s="1"/>
  <c r="Y57" i="2"/>
  <c r="O61" i="2"/>
  <c r="T85" i="2"/>
  <c r="Y94" i="2"/>
  <c r="X103" i="2"/>
  <c r="Q12" i="2"/>
  <c r="R12" i="2" s="1"/>
  <c r="S12" i="2" s="1"/>
  <c r="T14" i="2"/>
  <c r="T91" i="2"/>
  <c r="T51" i="2"/>
  <c r="N70" i="2"/>
  <c r="X114" i="2"/>
  <c r="P70" i="2"/>
  <c r="T27" i="2"/>
  <c r="T36" i="2"/>
  <c r="X25" i="2"/>
  <c r="X71" i="2"/>
  <c r="X92" i="2"/>
  <c r="Y76" i="2"/>
  <c r="Q73" i="2"/>
  <c r="R73" i="2" s="1"/>
  <c r="S73" i="2" s="1"/>
  <c r="T110" i="2"/>
  <c r="Q43" i="2"/>
  <c r="R43" i="2" s="1"/>
  <c r="S43" i="2" s="1"/>
  <c r="X39" i="2"/>
  <c r="Y118" i="2"/>
  <c r="X54" i="2"/>
  <c r="L70" i="2"/>
  <c r="U33" i="2"/>
  <c r="U38" i="2"/>
  <c r="Y41" i="2"/>
  <c r="U111" i="2"/>
  <c r="X121" i="2"/>
  <c r="U14" i="2"/>
  <c r="U62" i="2"/>
  <c r="Q115" i="2"/>
  <c r="R115" i="2" s="1"/>
  <c r="S115" i="2" s="1"/>
  <c r="I64" i="2"/>
  <c r="U47" i="2"/>
  <c r="Q21" i="2"/>
  <c r="R21" i="2" s="1"/>
  <c r="S21" i="2" s="1"/>
  <c r="U54" i="2"/>
  <c r="Y77" i="2"/>
  <c r="X44" i="2"/>
  <c r="Y17" i="2"/>
  <c r="X13" i="2"/>
  <c r="Z13" i="2" s="1"/>
  <c r="X33" i="2"/>
  <c r="Q57" i="2"/>
  <c r="R57" i="2" s="1"/>
  <c r="S57" i="2" s="1"/>
  <c r="X65" i="2"/>
  <c r="X86" i="2"/>
  <c r="U35" i="2"/>
  <c r="Y42" i="2"/>
  <c r="Q92" i="2"/>
  <c r="R92" i="2" s="1"/>
  <c r="S92" i="2" s="1"/>
  <c r="Q94" i="2"/>
  <c r="R94" i="2" s="1"/>
  <c r="S94" i="2" s="1"/>
  <c r="Q77" i="2"/>
  <c r="Y33" i="2"/>
  <c r="T8" i="2"/>
  <c r="W19" i="2"/>
  <c r="U30" i="2"/>
  <c r="U86" i="2"/>
  <c r="U113" i="2"/>
  <c r="Y100" i="2"/>
  <c r="U94" i="2"/>
  <c r="X14" i="2"/>
  <c r="T18" i="2"/>
  <c r="T71" i="2"/>
  <c r="X102" i="2"/>
  <c r="Q26" i="2"/>
  <c r="R26" i="2" s="1"/>
  <c r="S26" i="2" s="1"/>
  <c r="X34" i="2"/>
  <c r="U45" i="2"/>
  <c r="T44" i="2"/>
  <c r="T66" i="2"/>
  <c r="Y75" i="2"/>
  <c r="W52" i="2"/>
  <c r="Y59" i="2"/>
  <c r="U122" i="2"/>
  <c r="W109" i="2"/>
  <c r="W38" i="2"/>
  <c r="P61" i="2"/>
  <c r="U26" i="2"/>
  <c r="U58" i="2"/>
  <c r="X8" i="2"/>
  <c r="U16" i="2"/>
  <c r="V16" i="2" s="1"/>
  <c r="U8" i="2"/>
  <c r="Q16" i="2"/>
  <c r="R16" i="2" s="1"/>
  <c r="S16" i="2" s="1"/>
  <c r="Q23" i="2"/>
  <c r="R23" i="2" s="1"/>
  <c r="S23" i="2" s="1"/>
  <c r="T116" i="2"/>
  <c r="Y35" i="2"/>
  <c r="U88" i="2"/>
  <c r="U75" i="2"/>
  <c r="W95" i="2"/>
  <c r="W11" i="2"/>
  <c r="U118" i="2"/>
  <c r="U95" i="2"/>
  <c r="T118" i="2"/>
  <c r="Y27" i="2"/>
  <c r="U71" i="2"/>
  <c r="U82" i="2"/>
  <c r="P64" i="2"/>
  <c r="X112" i="2"/>
  <c r="U121" i="2"/>
  <c r="U68" i="2"/>
  <c r="U84" i="2"/>
  <c r="T99" i="2"/>
  <c r="Y111" i="2"/>
  <c r="Y74" i="2"/>
  <c r="Q89" i="2"/>
  <c r="R89" i="2" s="1"/>
  <c r="S89" i="2" s="1"/>
  <c r="U107" i="2"/>
  <c r="V107" i="2" s="1"/>
  <c r="U91" i="2"/>
  <c r="T114" i="2"/>
  <c r="Q45" i="2"/>
  <c r="R45" i="2" s="1"/>
  <c r="S45" i="2" s="1"/>
  <c r="T42" i="2"/>
  <c r="Y47" i="2"/>
  <c r="U80" i="2"/>
  <c r="U36" i="2"/>
  <c r="V36" i="2" s="1"/>
  <c r="U56" i="2"/>
  <c r="J108" i="2"/>
  <c r="T95" i="2"/>
  <c r="U110" i="2"/>
  <c r="Q47" i="2"/>
  <c r="R47" i="2" s="1"/>
  <c r="S47" i="2" s="1"/>
  <c r="U13" i="2"/>
  <c r="U76" i="2"/>
  <c r="U60" i="2"/>
  <c r="U101" i="2"/>
  <c r="U52" i="2"/>
  <c r="U93" i="2"/>
  <c r="U77" i="2"/>
  <c r="U117" i="2"/>
  <c r="X24" i="2"/>
  <c r="U34" i="2"/>
  <c r="U48" i="2"/>
  <c r="X9" i="2"/>
  <c r="U17" i="2"/>
  <c r="U41" i="2"/>
  <c r="U20" i="2"/>
  <c r="U65" i="2"/>
  <c r="U18" i="2"/>
  <c r="U9" i="2"/>
  <c r="U44" i="2"/>
  <c r="U39" i="2"/>
  <c r="U90" i="2"/>
  <c r="U92" i="2"/>
  <c r="U109" i="2"/>
  <c r="U87" i="2"/>
  <c r="U112" i="2"/>
  <c r="U21" i="2"/>
  <c r="Q42" i="2"/>
  <c r="R42" i="2" s="1"/>
  <c r="S42" i="2" s="1"/>
  <c r="W8" i="2"/>
  <c r="U22" i="2"/>
  <c r="U24" i="2"/>
  <c r="U23" i="2"/>
  <c r="U89" i="2"/>
  <c r="U66" i="2"/>
  <c r="U11" i="2"/>
  <c r="U15" i="2"/>
  <c r="U31" i="2"/>
  <c r="U32" i="2"/>
  <c r="U55" i="2"/>
  <c r="U49" i="2"/>
  <c r="U120" i="2"/>
  <c r="U73" i="2"/>
  <c r="U116" i="2"/>
  <c r="U83" i="2"/>
  <c r="U102" i="2"/>
  <c r="U81" i="2"/>
  <c r="U119" i="2"/>
  <c r="U103" i="2"/>
  <c r="W51" i="2"/>
  <c r="U51" i="2"/>
  <c r="T30" i="2"/>
  <c r="X27" i="2"/>
  <c r="Y40" i="2"/>
  <c r="U115" i="2"/>
  <c r="U12" i="2"/>
  <c r="Y84" i="2"/>
  <c r="U43" i="2"/>
  <c r="U42" i="2"/>
  <c r="U100" i="2"/>
  <c r="U63" i="2"/>
  <c r="U106" i="2"/>
  <c r="T89" i="2"/>
  <c r="X120" i="2"/>
  <c r="U74" i="2"/>
  <c r="U114" i="2"/>
  <c r="U97" i="2"/>
  <c r="U25" i="2"/>
  <c r="U19" i="2"/>
  <c r="U57" i="2"/>
  <c r="U27" i="2"/>
  <c r="U69" i="2"/>
  <c r="U59" i="2"/>
  <c r="U99" i="2"/>
  <c r="U85" i="2"/>
  <c r="X42" i="2"/>
  <c r="Q19" i="2"/>
  <c r="R19" i="2" s="1"/>
  <c r="S19" i="2" s="1"/>
  <c r="Y14" i="2"/>
  <c r="Y12" i="2"/>
  <c r="W12" i="2"/>
  <c r="Y24" i="2"/>
  <c r="Y32" i="2"/>
  <c r="N46" i="2"/>
  <c r="Y34" i="2"/>
  <c r="W42" i="2"/>
  <c r="Y49" i="2"/>
  <c r="X59" i="2"/>
  <c r="M70" i="2"/>
  <c r="I70" i="2"/>
  <c r="T55" i="2"/>
  <c r="L64" i="2"/>
  <c r="Y66" i="2"/>
  <c r="Q98" i="2"/>
  <c r="R98" i="2" s="1"/>
  <c r="S98" i="2" s="1"/>
  <c r="O108" i="2"/>
  <c r="X76" i="2"/>
  <c r="X87" i="2"/>
  <c r="Y16" i="2"/>
  <c r="Q22" i="2"/>
  <c r="R22" i="2" s="1"/>
  <c r="S22" i="2" s="1"/>
  <c r="T13" i="2"/>
  <c r="T25" i="2"/>
  <c r="Y120" i="2"/>
  <c r="T41" i="2"/>
  <c r="I46" i="2"/>
  <c r="Q69" i="2"/>
  <c r="R69" i="2" s="1"/>
  <c r="S69" i="2" s="1"/>
  <c r="T113" i="2"/>
  <c r="T117" i="2"/>
  <c r="I61" i="2"/>
  <c r="X63" i="2"/>
  <c r="Q106" i="2"/>
  <c r="R106" i="2" s="1"/>
  <c r="T88" i="2"/>
  <c r="Q114" i="2"/>
  <c r="R114" i="2" s="1"/>
  <c r="S114" i="2" s="1"/>
  <c r="Q111" i="2"/>
  <c r="R111" i="2" s="1"/>
  <c r="S111" i="2" s="1"/>
  <c r="T57" i="2"/>
  <c r="T122" i="2"/>
  <c r="W122" i="2"/>
  <c r="Q122" i="2"/>
  <c r="R122" i="2" s="1"/>
  <c r="S122" i="2" s="1"/>
  <c r="Q82" i="2"/>
  <c r="R82" i="2" s="1"/>
  <c r="S82" i="2" s="1"/>
  <c r="T22" i="2"/>
  <c r="T43" i="2"/>
  <c r="W102" i="2"/>
  <c r="T62" i="2"/>
  <c r="Y121" i="2"/>
  <c r="N61" i="2"/>
  <c r="T9" i="2"/>
  <c r="W9" i="2"/>
  <c r="Q9" i="2"/>
  <c r="Q85" i="2"/>
  <c r="R85" i="2" s="1"/>
  <c r="S85" i="2" s="1"/>
  <c r="W55" i="2"/>
  <c r="Q13" i="2"/>
  <c r="R13" i="2" s="1"/>
  <c r="S13" i="2" s="1"/>
  <c r="Q120" i="2"/>
  <c r="R120" i="2" s="1"/>
  <c r="S120" i="2" s="1"/>
  <c r="W120" i="2"/>
  <c r="T120" i="2"/>
  <c r="X122" i="2"/>
  <c r="Q121" i="2"/>
  <c r="R121" i="2" s="1"/>
  <c r="S121" i="2" s="1"/>
  <c r="T121" i="2"/>
  <c r="W121" i="2"/>
  <c r="Y112" i="2"/>
  <c r="Y115" i="2"/>
  <c r="P46" i="2"/>
  <c r="W23" i="2"/>
  <c r="Q83" i="2"/>
  <c r="R83" i="2" s="1"/>
  <c r="S83" i="2" s="1"/>
  <c r="J70" i="2"/>
  <c r="W27" i="2"/>
  <c r="T23" i="2"/>
  <c r="Q54" i="2"/>
  <c r="R54" i="2" s="1"/>
  <c r="S54" i="2" s="1"/>
  <c r="X60" i="2"/>
  <c r="Q74" i="2"/>
  <c r="R74" i="2" s="1"/>
  <c r="S74" i="2" s="1"/>
  <c r="Q107" i="2"/>
  <c r="R107" i="2" s="1"/>
  <c r="X113" i="2"/>
  <c r="F46" i="2"/>
  <c r="W62" i="2"/>
  <c r="M61" i="2"/>
  <c r="Y62" i="2"/>
  <c r="X81" i="2"/>
  <c r="T83" i="2"/>
  <c r="Y91" i="2"/>
  <c r="W119" i="2"/>
  <c r="T31" i="2"/>
  <c r="Y52" i="2"/>
  <c r="T35" i="2"/>
  <c r="Y54" i="2"/>
  <c r="J64" i="2"/>
  <c r="X68" i="2"/>
  <c r="Y88" i="2"/>
  <c r="L46" i="2"/>
  <c r="Q41" i="2"/>
  <c r="R41" i="2" s="1"/>
  <c r="S41" i="2" s="1"/>
  <c r="T54" i="2"/>
  <c r="T58" i="2"/>
  <c r="Y80" i="2"/>
  <c r="Y106" i="2"/>
  <c r="X84" i="2"/>
  <c r="Y21" i="2"/>
  <c r="X17" i="2"/>
  <c r="W41" i="2"/>
  <c r="W84" i="2"/>
  <c r="W103" i="2"/>
  <c r="W113" i="2"/>
  <c r="T106" i="2"/>
  <c r="T65" i="2"/>
  <c r="W22" i="2"/>
  <c r="W49" i="2"/>
  <c r="Y71" i="2"/>
  <c r="W60" i="2"/>
  <c r="P108" i="2"/>
  <c r="W90" i="2"/>
  <c r="Y51" i="2"/>
  <c r="W63" i="2"/>
  <c r="Y89" i="2"/>
  <c r="W87" i="2"/>
  <c r="Y117" i="2"/>
  <c r="Y36" i="2"/>
  <c r="Q8" i="2"/>
  <c r="W91" i="2"/>
  <c r="W110" i="2"/>
  <c r="W94" i="2"/>
  <c r="W26" i="2"/>
  <c r="W48" i="2"/>
  <c r="W68" i="2"/>
  <c r="W56" i="2"/>
  <c r="W93" i="2"/>
  <c r="W118" i="2"/>
  <c r="K64" i="2"/>
  <c r="W40" i="2"/>
  <c r="G61" i="2"/>
  <c r="K67" i="2"/>
  <c r="T49" i="2"/>
  <c r="Y55" i="2"/>
  <c r="X62" i="2"/>
  <c r="H67" i="2"/>
  <c r="T69" i="2"/>
  <c r="X58" i="2"/>
  <c r="Y68" i="2"/>
  <c r="X73" i="2"/>
  <c r="Q75" i="2"/>
  <c r="R75" i="2" s="1"/>
  <c r="S75" i="2" s="1"/>
  <c r="T100" i="2"/>
  <c r="K108" i="2"/>
  <c r="X82" i="2"/>
  <c r="X98" i="2"/>
  <c r="Q100" i="2"/>
  <c r="R100" i="2" s="1"/>
  <c r="S100" i="2" s="1"/>
  <c r="L108" i="2"/>
  <c r="X77" i="2"/>
  <c r="W81" i="2"/>
  <c r="Y83" i="2"/>
  <c r="Y86" i="2"/>
  <c r="Q91" i="2"/>
  <c r="R91" i="2" s="1"/>
  <c r="S91" i="2" s="1"/>
  <c r="T94" i="2"/>
  <c r="W97" i="2"/>
  <c r="Y102" i="2"/>
  <c r="I108" i="2"/>
  <c r="X107" i="2"/>
  <c r="Q110" i="2"/>
  <c r="R110" i="2" s="1"/>
  <c r="S110" i="2" s="1"/>
  <c r="X111" i="2"/>
  <c r="T112" i="2"/>
  <c r="K61" i="2"/>
  <c r="X47" i="2"/>
  <c r="M64" i="2"/>
  <c r="Y56" i="2"/>
  <c r="X51" i="2"/>
  <c r="M46" i="2"/>
  <c r="H46" i="2"/>
  <c r="Q15" i="2"/>
  <c r="R15" i="2" s="1"/>
  <c r="S15" i="2" s="1"/>
  <c r="W45" i="2"/>
  <c r="Y97" i="2"/>
  <c r="Z97" i="2" s="1"/>
  <c r="W76" i="2"/>
  <c r="H70" i="2"/>
  <c r="J61" i="2"/>
  <c r="O46" i="2"/>
  <c r="J46" i="2"/>
  <c r="W39" i="2"/>
  <c r="X36" i="2"/>
  <c r="Q32" i="2"/>
  <c r="R32" i="2" s="1"/>
  <c r="S32" i="2" s="1"/>
  <c r="X30" i="2"/>
  <c r="Y25" i="2"/>
  <c r="Y22" i="2"/>
  <c r="W21" i="2"/>
  <c r="W20" i="2"/>
  <c r="X18" i="2"/>
  <c r="T17" i="2"/>
  <c r="Q14" i="2"/>
  <c r="R14" i="2" s="1"/>
  <c r="S14" i="2" s="1"/>
  <c r="Q102" i="2"/>
  <c r="R102" i="2" s="1"/>
  <c r="S102" i="2" s="1"/>
  <c r="X57" i="2"/>
  <c r="Y45" i="2"/>
  <c r="I67" i="2"/>
  <c r="Y85" i="2"/>
  <c r="X116" i="2"/>
  <c r="Q40" i="2"/>
  <c r="R40" i="2" s="1"/>
  <c r="S40" i="2" s="1"/>
  <c r="Y31" i="2"/>
  <c r="T24" i="2"/>
  <c r="W101" i="2"/>
  <c r="L67" i="2"/>
  <c r="X75" i="2"/>
  <c r="X100" i="2"/>
  <c r="X119" i="2"/>
  <c r="Z119" i="2" s="1"/>
  <c r="Y114" i="2"/>
  <c r="Y113" i="2"/>
  <c r="T45" i="2"/>
  <c r="Q25" i="2"/>
  <c r="R25" i="2" s="1"/>
  <c r="Y81" i="2"/>
  <c r="Q71" i="2"/>
  <c r="R71" i="2" s="1"/>
  <c r="S71" i="2" s="1"/>
  <c r="Q62" i="2"/>
  <c r="R62" i="2" s="1"/>
  <c r="S62" i="2" s="1"/>
  <c r="T38" i="2"/>
  <c r="X35" i="2"/>
  <c r="T19" i="2"/>
  <c r="X22" i="2"/>
  <c r="Q35" i="2"/>
  <c r="R35" i="2" s="1"/>
  <c r="S35" i="2" s="1"/>
  <c r="Y19" i="2"/>
  <c r="X15" i="2"/>
  <c r="Y39" i="2"/>
  <c r="Y43" i="2"/>
  <c r="T33" i="2"/>
  <c r="G70" i="2"/>
  <c r="Y92" i="2"/>
  <c r="Q76" i="2"/>
  <c r="R76" i="2" s="1"/>
  <c r="S76" i="2" s="1"/>
  <c r="G46" i="2"/>
  <c r="O64" i="2"/>
  <c r="P67" i="2"/>
  <c r="Q44" i="2"/>
  <c r="R44" i="2" s="1"/>
  <c r="S44" i="2" s="1"/>
  <c r="T40" i="2"/>
  <c r="Q103" i="2"/>
  <c r="T59" i="2"/>
  <c r="T76" i="2"/>
  <c r="Y65" i="2"/>
  <c r="T20" i="2"/>
  <c r="Q38" i="2"/>
  <c r="R38" i="2" s="1"/>
  <c r="S38" i="2" s="1"/>
  <c r="Y107" i="2"/>
  <c r="Q118" i="2"/>
  <c r="R118" i="2" s="1"/>
  <c r="S118" i="2" s="1"/>
  <c r="W18" i="2"/>
  <c r="N108" i="2"/>
  <c r="Q24" i="2"/>
  <c r="R24" i="2" s="1"/>
  <c r="S24" i="2" s="1"/>
  <c r="T68" i="2"/>
  <c r="Q48" i="2"/>
  <c r="R48" i="2" s="1"/>
  <c r="W14" i="2"/>
  <c r="W77" i="2"/>
  <c r="W115" i="2"/>
  <c r="W44" i="2"/>
  <c r="Y26" i="2"/>
  <c r="Y48" i="2"/>
  <c r="Y20" i="2"/>
  <c r="O70" i="2"/>
  <c r="Q33" i="2"/>
  <c r="R33" i="2" s="1"/>
  <c r="S33" i="2" s="1"/>
  <c r="Q60" i="2"/>
  <c r="R60" i="2" s="1"/>
  <c r="H61" i="2"/>
  <c r="F70" i="2"/>
  <c r="L61" i="2"/>
  <c r="Q58" i="2"/>
  <c r="R58" i="2" s="1"/>
  <c r="S58" i="2" s="1"/>
  <c r="Q81" i="2"/>
  <c r="R81" i="2" s="1"/>
  <c r="Q56" i="2"/>
  <c r="R56" i="2" s="1"/>
  <c r="S56" i="2" s="1"/>
  <c r="T93" i="2"/>
  <c r="F108" i="2"/>
  <c r="T48" i="2"/>
  <c r="X94" i="2"/>
  <c r="T52" i="2"/>
  <c r="Q95" i="2"/>
  <c r="R95" i="2" s="1"/>
  <c r="S95" i="2" s="1"/>
  <c r="T21" i="2"/>
  <c r="R80" i="2"/>
  <c r="S80" i="2" s="1"/>
  <c r="K46" i="2"/>
  <c r="Q65" i="2"/>
  <c r="T74" i="2"/>
  <c r="Q97" i="2"/>
  <c r="Q11" i="2"/>
  <c r="Q36" i="2"/>
  <c r="Q63" i="2"/>
  <c r="T84" i="2"/>
  <c r="Q84" i="2"/>
  <c r="Q90" i="2"/>
  <c r="Y11" i="2"/>
  <c r="T103" i="2"/>
  <c r="X45" i="2"/>
  <c r="T87" i="2"/>
  <c r="Y44" i="2"/>
  <c r="T109" i="2"/>
  <c r="W74" i="2"/>
  <c r="W86" i="2"/>
  <c r="T86" i="2"/>
  <c r="Y82" i="2"/>
  <c r="X91" i="2"/>
  <c r="Y98" i="2"/>
  <c r="M108" i="2"/>
  <c r="X110" i="2"/>
  <c r="Q113" i="2"/>
  <c r="W25" i="2"/>
  <c r="W71" i="2"/>
  <c r="Q51" i="2"/>
  <c r="X12" i="2"/>
  <c r="W92" i="2"/>
  <c r="X74" i="2"/>
  <c r="N67" i="2"/>
  <c r="W43" i="2"/>
  <c r="W24" i="2"/>
  <c r="W35" i="2"/>
  <c r="X88" i="2"/>
  <c r="Q109" i="2"/>
  <c r="N64" i="2"/>
  <c r="T15" i="2"/>
  <c r="Q112" i="2"/>
  <c r="Q52" i="2"/>
  <c r="Q87" i="2"/>
  <c r="Q31" i="2"/>
  <c r="T97" i="2"/>
  <c r="W36" i="2"/>
  <c r="W112" i="2"/>
  <c r="W32" i="2"/>
  <c r="T26" i="2"/>
  <c r="Y15" i="2"/>
  <c r="W54" i="2"/>
  <c r="W58" i="2"/>
  <c r="W75" i="2"/>
  <c r="W88" i="2"/>
  <c r="W106" i="2"/>
  <c r="X69" i="2"/>
  <c r="W73" i="2"/>
  <c r="W80" i="2"/>
  <c r="T80" i="2"/>
  <c r="W83" i="2"/>
  <c r="W99" i="2"/>
  <c r="X80" i="2"/>
  <c r="W82" i="2"/>
  <c r="X95" i="2"/>
  <c r="W98" i="2"/>
  <c r="W89" i="2"/>
  <c r="W107" i="2"/>
  <c r="X117" i="2"/>
  <c r="T119" i="2"/>
  <c r="X40" i="2"/>
  <c r="X21" i="2"/>
  <c r="W31" i="2"/>
  <c r="W30" i="2"/>
  <c r="W13" i="2"/>
  <c r="Y18" i="2"/>
  <c r="F67" i="2"/>
  <c r="W65" i="2"/>
  <c r="F61" i="2"/>
  <c r="F64" i="2"/>
  <c r="Q18" i="2"/>
  <c r="Q20" i="2"/>
  <c r="T39" i="2"/>
  <c r="T90" i="2"/>
  <c r="X106" i="2"/>
  <c r="Q39" i="2"/>
  <c r="T63" i="2"/>
  <c r="Q68" i="2"/>
  <c r="T60" i="2"/>
  <c r="T11" i="2"/>
  <c r="T81" i="2"/>
  <c r="W66" i="2"/>
  <c r="W33" i="2"/>
  <c r="W15" i="2"/>
  <c r="W69" i="2"/>
  <c r="W57" i="2"/>
  <c r="W100" i="2"/>
  <c r="X89" i="2"/>
  <c r="Y99" i="2"/>
  <c r="X83" i="2"/>
  <c r="W85" i="2"/>
  <c r="Y90" i="2"/>
  <c r="X99" i="2"/>
  <c r="Q101" i="2"/>
  <c r="Y109" i="2"/>
  <c r="W111" i="2"/>
  <c r="W114" i="2"/>
  <c r="W117" i="2"/>
  <c r="X115" i="2"/>
  <c r="Q116" i="2"/>
  <c r="W116" i="2"/>
  <c r="X49" i="2"/>
  <c r="W47" i="2"/>
  <c r="X19" i="2"/>
  <c r="W59" i="2"/>
  <c r="W17" i="2"/>
  <c r="Y60" i="2"/>
  <c r="Q55" i="2"/>
  <c r="W34" i="2"/>
  <c r="W16" i="2"/>
  <c r="Z50" i="2" l="1"/>
  <c r="V53" i="2"/>
  <c r="Z93" i="2"/>
  <c r="V111" i="2"/>
  <c r="Z104" i="2"/>
  <c r="Y105" i="2"/>
  <c r="Z85" i="2"/>
  <c r="V82" i="2"/>
  <c r="Z90" i="2"/>
  <c r="V95" i="2"/>
  <c r="Z23" i="2"/>
  <c r="V102" i="2"/>
  <c r="Z116" i="2"/>
  <c r="Z95" i="2"/>
  <c r="Z11" i="2"/>
  <c r="Z16" i="2"/>
  <c r="V32" i="2"/>
  <c r="Z63" i="2"/>
  <c r="Z109" i="2"/>
  <c r="V60" i="2"/>
  <c r="V75" i="2"/>
  <c r="T67" i="2"/>
  <c r="Z69" i="2"/>
  <c r="V91" i="2"/>
  <c r="Z52" i="2"/>
  <c r="Z20" i="2"/>
  <c r="Z41" i="2"/>
  <c r="V34" i="2"/>
  <c r="Z58" i="2"/>
  <c r="V115" i="2"/>
  <c r="V45" i="2"/>
  <c r="Y67" i="2"/>
  <c r="V26" i="2"/>
  <c r="Z48" i="2"/>
  <c r="Z55" i="2"/>
  <c r="V51" i="2"/>
  <c r="Z38" i="2"/>
  <c r="V33" i="2"/>
  <c r="V92" i="2"/>
  <c r="Z30" i="2"/>
  <c r="Z87" i="2"/>
  <c r="Z114" i="2"/>
  <c r="Q29" i="2"/>
  <c r="Z78" i="2"/>
  <c r="Z66" i="2"/>
  <c r="Y64" i="2"/>
  <c r="V43" i="2"/>
  <c r="Z120" i="2"/>
  <c r="Y29" i="2"/>
  <c r="Y79" i="2"/>
  <c r="Z31" i="2"/>
  <c r="Z57" i="2"/>
  <c r="V49" i="2"/>
  <c r="V12" i="2"/>
  <c r="T108" i="2"/>
  <c r="V40" i="2"/>
  <c r="V73" i="2"/>
  <c r="V48" i="2"/>
  <c r="Z100" i="2"/>
  <c r="W105" i="2"/>
  <c r="W29" i="2"/>
  <c r="Z32" i="2"/>
  <c r="V98" i="2"/>
  <c r="V78" i="2"/>
  <c r="V28" i="2"/>
  <c r="W79" i="2"/>
  <c r="V117" i="2"/>
  <c r="Z88" i="2"/>
  <c r="Z110" i="2"/>
  <c r="V13" i="2"/>
  <c r="Z34" i="2"/>
  <c r="Z14" i="2"/>
  <c r="X70" i="2"/>
  <c r="T79" i="2"/>
  <c r="V76" i="2"/>
  <c r="T105" i="2"/>
  <c r="V54" i="2"/>
  <c r="U29" i="2"/>
  <c r="U105" i="2"/>
  <c r="T29" i="2"/>
  <c r="Z9" i="2"/>
  <c r="Y10" i="2"/>
  <c r="V19" i="2"/>
  <c r="Z73" i="2"/>
  <c r="V120" i="2"/>
  <c r="X29" i="2"/>
  <c r="Z28" i="2"/>
  <c r="Z8" i="2"/>
  <c r="Z103" i="2"/>
  <c r="Z105" i="2" s="1"/>
  <c r="X105" i="2"/>
  <c r="V104" i="2"/>
  <c r="R103" i="2"/>
  <c r="Q105" i="2"/>
  <c r="T10" i="2"/>
  <c r="Z33" i="2"/>
  <c r="Y61" i="2"/>
  <c r="V113" i="2"/>
  <c r="V77" i="2"/>
  <c r="U79" i="2"/>
  <c r="Z118" i="2"/>
  <c r="Z65" i="2"/>
  <c r="Z121" i="2"/>
  <c r="Z26" i="2"/>
  <c r="Z43" i="2"/>
  <c r="Z77" i="2"/>
  <c r="X79" i="2"/>
  <c r="R77" i="2"/>
  <c r="Q79" i="2"/>
  <c r="X64" i="2"/>
  <c r="Z56" i="2"/>
  <c r="S27" i="2"/>
  <c r="S29" i="2" s="1"/>
  <c r="R29" i="2"/>
  <c r="V14" i="2"/>
  <c r="Z76" i="2"/>
  <c r="V101" i="2"/>
  <c r="V47" i="2"/>
  <c r="Y70" i="2"/>
  <c r="Z92" i="2"/>
  <c r="V80" i="2"/>
  <c r="X46" i="2"/>
  <c r="Z35" i="2"/>
  <c r="U10" i="2"/>
  <c r="Z49" i="2"/>
  <c r="V81" i="2"/>
  <c r="V109" i="2"/>
  <c r="Z94" i="2"/>
  <c r="V38" i="2"/>
  <c r="Z75" i="2"/>
  <c r="Z102" i="2"/>
  <c r="Z122" i="2"/>
  <c r="Z42" i="2"/>
  <c r="V118" i="2"/>
  <c r="X10" i="2"/>
  <c r="W10" i="2"/>
  <c r="V11" i="2"/>
  <c r="R8" i="2"/>
  <c r="Q10" i="2"/>
  <c r="Z44" i="2"/>
  <c r="V35" i="2"/>
  <c r="V27" i="2"/>
  <c r="V110" i="2"/>
  <c r="Z27" i="2"/>
  <c r="V8" i="2"/>
  <c r="V83" i="2"/>
  <c r="V85" i="2"/>
  <c r="Z86" i="2"/>
  <c r="Z54" i="2"/>
  <c r="Z115" i="2"/>
  <c r="Z39" i="2"/>
  <c r="Z71" i="2"/>
  <c r="V58" i="2"/>
  <c r="V66" i="2"/>
  <c r="V56" i="2"/>
  <c r="V84" i="2"/>
  <c r="Z47" i="2"/>
  <c r="Z40" i="2"/>
  <c r="V15" i="2"/>
  <c r="V86" i="2"/>
  <c r="V87" i="2"/>
  <c r="U96" i="2"/>
  <c r="Y96" i="2"/>
  <c r="V119" i="2"/>
  <c r="V44" i="2"/>
  <c r="Z25" i="2"/>
  <c r="V71" i="2"/>
  <c r="V18" i="2"/>
  <c r="V74" i="2"/>
  <c r="Z17" i="2"/>
  <c r="V22" i="2"/>
  <c r="Z112" i="2"/>
  <c r="V63" i="2"/>
  <c r="V65" i="2"/>
  <c r="Z12" i="2"/>
  <c r="V112" i="2"/>
  <c r="Z68" i="2"/>
  <c r="Y108" i="2"/>
  <c r="V122" i="2"/>
  <c r="Z59" i="2"/>
  <c r="V39" i="2"/>
  <c r="V59" i="2"/>
  <c r="U70" i="2"/>
  <c r="V62" i="2"/>
  <c r="V21" i="2"/>
  <c r="W70" i="2"/>
  <c r="V68" i="2"/>
  <c r="V94" i="2"/>
  <c r="V57" i="2"/>
  <c r="V30" i="2"/>
  <c r="Z51" i="2"/>
  <c r="X96" i="2"/>
  <c r="Z74" i="2"/>
  <c r="V93" i="2"/>
  <c r="V20" i="2"/>
  <c r="Z111" i="2"/>
  <c r="V100" i="2"/>
  <c r="U67" i="2"/>
  <c r="V31" i="2"/>
  <c r="V41" i="2"/>
  <c r="Z24" i="2"/>
  <c r="V114" i="2"/>
  <c r="V99" i="2"/>
  <c r="V116" i="2"/>
  <c r="V106" i="2"/>
  <c r="S107" i="2"/>
  <c r="T70" i="2"/>
  <c r="Z81" i="2"/>
  <c r="V24" i="2"/>
  <c r="V17" i="2"/>
  <c r="V69" i="2"/>
  <c r="V121" i="2"/>
  <c r="V42" i="2"/>
  <c r="Z83" i="2"/>
  <c r="V90" i="2"/>
  <c r="V97" i="2"/>
  <c r="V103" i="2"/>
  <c r="V52" i="2"/>
  <c r="U61" i="2"/>
  <c r="V23" i="2"/>
  <c r="V25" i="2"/>
  <c r="V55" i="2"/>
  <c r="V89" i="2"/>
  <c r="Z84" i="2"/>
  <c r="V88" i="2"/>
  <c r="V9" i="2"/>
  <c r="U46" i="2"/>
  <c r="U64" i="2"/>
  <c r="U108" i="2"/>
  <c r="Q96" i="2"/>
  <c r="R96" i="2" s="1"/>
  <c r="S96" i="2" s="1"/>
  <c r="Z60" i="2"/>
  <c r="T96" i="2"/>
  <c r="S106" i="2"/>
  <c r="X61" i="2"/>
  <c r="W64" i="2"/>
  <c r="Z18" i="2"/>
  <c r="Q46" i="2"/>
  <c r="R46" i="2" s="1"/>
  <c r="S46" i="2" s="1"/>
  <c r="W61" i="2"/>
  <c r="Z82" i="2"/>
  <c r="Y46" i="2"/>
  <c r="R9" i="2"/>
  <c r="S9" i="2" s="1"/>
  <c r="Z117" i="2"/>
  <c r="T46" i="2"/>
  <c r="Z22" i="2"/>
  <c r="Z98" i="2"/>
  <c r="W96" i="2"/>
  <c r="Z113" i="2"/>
  <c r="Z15" i="2"/>
  <c r="Z107" i="2"/>
  <c r="Z62" i="2"/>
  <c r="X67" i="2"/>
  <c r="Z91" i="2"/>
  <c r="Q108" i="2"/>
  <c r="R108" i="2" s="1"/>
  <c r="S108" i="2" s="1"/>
  <c r="W108" i="2"/>
  <c r="Z21" i="2"/>
  <c r="Z19" i="2"/>
  <c r="Z99" i="2"/>
  <c r="Z80" i="2"/>
  <c r="Z36" i="2"/>
  <c r="Z89" i="2"/>
  <c r="Z106" i="2"/>
  <c r="Z45" i="2"/>
  <c r="X108" i="2"/>
  <c r="S25" i="2"/>
  <c r="W46" i="2"/>
  <c r="S60" i="2"/>
  <c r="W67" i="2"/>
  <c r="S48" i="2"/>
  <c r="S81" i="2"/>
  <c r="Q67" i="2"/>
  <c r="R67" i="2" s="1"/>
  <c r="Q61" i="2"/>
  <c r="R61" i="2" s="1"/>
  <c r="S61" i="2" s="1"/>
  <c r="T61" i="2"/>
  <c r="Q70" i="2"/>
  <c r="R70" i="2" s="1"/>
  <c r="S70" i="2" s="1"/>
  <c r="Q64" i="2"/>
  <c r="R52" i="2"/>
  <c r="S52" i="2" s="1"/>
  <c r="R112" i="2"/>
  <c r="S112" i="2" s="1"/>
  <c r="R109" i="2"/>
  <c r="S109" i="2" s="1"/>
  <c r="R90" i="2"/>
  <c r="S90" i="2" s="1"/>
  <c r="R36" i="2"/>
  <c r="S36" i="2" s="1"/>
  <c r="R65" i="2"/>
  <c r="S65" i="2" s="1"/>
  <c r="R39" i="2"/>
  <c r="S39" i="2" s="1"/>
  <c r="T64" i="2"/>
  <c r="R55" i="2"/>
  <c r="S55" i="2" s="1"/>
  <c r="R116" i="2"/>
  <c r="S116" i="2" s="1"/>
  <c r="R87" i="2"/>
  <c r="S87" i="2" s="1"/>
  <c r="R84" i="2"/>
  <c r="S84" i="2" s="1"/>
  <c r="R11" i="2"/>
  <c r="S11" i="2" s="1"/>
  <c r="R63" i="2"/>
  <c r="S63" i="2" s="1"/>
  <c r="R101" i="2"/>
  <c r="S101" i="2" s="1"/>
  <c r="R68" i="2"/>
  <c r="S68" i="2" s="1"/>
  <c r="R20" i="2"/>
  <c r="S20" i="2" s="1"/>
  <c r="R18" i="2"/>
  <c r="S18" i="2" s="1"/>
  <c r="R31" i="2"/>
  <c r="S31" i="2" s="1"/>
  <c r="R51" i="2"/>
  <c r="S51" i="2" s="1"/>
  <c r="R113" i="2"/>
  <c r="S113" i="2" s="1"/>
  <c r="R97" i="2"/>
  <c r="S97" i="2" s="1"/>
  <c r="Z67" i="2" l="1"/>
  <c r="V67" i="2"/>
  <c r="Z64" i="2"/>
  <c r="V108" i="2"/>
  <c r="V105" i="2"/>
  <c r="Z46" i="2"/>
  <c r="Z79" i="2"/>
  <c r="V79" i="2"/>
  <c r="V29" i="2"/>
  <c r="Z70" i="2"/>
  <c r="Z10" i="2"/>
  <c r="Z61" i="2"/>
  <c r="Z29" i="2"/>
  <c r="S103" i="2"/>
  <c r="S105" i="2" s="1"/>
  <c r="R105" i="2"/>
  <c r="S77" i="2"/>
  <c r="S79" i="2" s="1"/>
  <c r="R79" i="2"/>
  <c r="Z108" i="2"/>
  <c r="S8" i="2"/>
  <c r="S10" i="2" s="1"/>
  <c r="R10" i="2"/>
  <c r="V10" i="2"/>
  <c r="Z96" i="2"/>
  <c r="V96" i="2"/>
  <c r="V64" i="2"/>
  <c r="V70" i="2"/>
  <c r="V61" i="2"/>
  <c r="V46" i="2"/>
  <c r="S67" i="2"/>
  <c r="R64" i="2"/>
  <c r="S64" i="2" s="1"/>
</calcChain>
</file>

<file path=xl/sharedStrings.xml><?xml version="1.0" encoding="utf-8"?>
<sst xmlns="http://schemas.openxmlformats.org/spreadsheetml/2006/main" count="1965" uniqueCount="473">
  <si>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</si>
  <si>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</si>
  <si>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</si>
  <si>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</si>
  <si>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</si>
  <si>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</si>
  <si>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</si>
  <si>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</si>
  <si>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</si>
  <si>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</si>
  <si>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</si>
  <si>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</si>
  <si>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</si>
  <si>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</si>
  <si>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</si>
  <si>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</si>
  <si>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</si>
  <si>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</si>
  <si>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</si>
  <si>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</si>
  <si>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</si>
  <si>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</si>
  <si>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</si>
  <si>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</si>
  <si>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</si>
  <si>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</si>
  <si>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</si>
  <si>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</si>
  <si>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</si>
  <si>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</si>
  <si>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</si>
  <si>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</si>
  <si>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</si>
  <si>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</si>
  <si>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</si>
  <si>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</si>
  <si>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</si>
  <si>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</si>
  <si>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</si>
  <si>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</si>
  <si>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</si>
  <si>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</si>
  <si>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</si>
  <si>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</si>
  <si>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</si>
  <si>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</si>
  <si>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</si>
  <si>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</si>
  <si>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</si>
  <si>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</si>
  <si>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</si>
  <si>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</si>
  <si>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</si>
  <si>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</si>
  <si>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</si>
  <si>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</si>
  <si>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</si>
  <si>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</si>
  <si>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</si>
  <si>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</si>
  <si>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</si>
  <si>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</si>
  <si>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</si>
  <si>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</si>
  <si>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</si>
  <si>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</si>
  <si>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</si>
  <si>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</si>
  <si>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</si>
  <si>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</si>
  <si>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</si>
  <si>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</si>
  <si>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</si>
  <si>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</si>
  <si>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</si>
  <si>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</si>
  <si>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</si>
  <si>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</si>
  <si>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</si>
  <si>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</si>
  <si>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</si>
  <si>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</si>
  <si>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</si>
  <si>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</si>
  <si>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</si>
  <si>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</si>
  <si>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</si>
  <si>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</si>
  <si>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</si>
  <si>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</si>
  <si>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</si>
  <si>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</si>
  <si>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</si>
  <si>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</si>
  <si>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</si>
  <si>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</si>
  <si>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</si>
  <si>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</si>
  <si>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</si>
  <si>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</si>
  <si>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</si>
  <si>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</si>
  <si>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</si>
  <si>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</si>
  <si>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</si>
  <si>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</si>
  <si>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</si>
  <si>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</si>
  <si>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урологи-андрологи детские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</si>
  <si>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</si>
  <si>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</si>
  <si>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</si>
  <si>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</si>
  <si>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</si>
  <si>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</si>
  <si>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</si>
  <si>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</si>
  <si>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</si>
  <si>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</si>
  <si>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</si>
  <si>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</si>
  <si>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</si>
  <si>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</si>
  <si>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</si>
  <si>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</si>
  <si>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</si>
  <si>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</si>
  <si>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</si>
  <si>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</si>
  <si>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</si>
  <si>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</si>
  <si>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</si>
  <si>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</si>
  <si>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</si>
  <si>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</si>
  <si>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</si>
  <si>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</si>
  <si>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</si>
  <si>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</si>
  <si>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</si>
  <si>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аллергологи – иммунологи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</si>
  <si>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</si>
  <si>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</si>
  <si>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</si>
  <si>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</si>
  <si>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</si>
  <si>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</si>
  <si>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</si>
  <si>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</si>
  <si>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</si>
  <si>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</si>
  <si>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</si>
  <si>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</si>
  <si>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</si>
  <si>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</si>
  <si>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</si>
  <si>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</si>
  <si>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</si>
  <si>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</si>
  <si>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</si>
  <si>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</si>
  <si>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из них: терапевты участковые    </t>
  </si>
  <si>
    <t>терапевты участковые цеховых врачебных участков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</si>
  <si>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</si>
  <si>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</si>
  <si>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</si>
  <si>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</si>
  <si>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</si>
  <si>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</si>
  <si>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</si>
  <si>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</si>
  <si>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</si>
  <si>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</si>
  <si>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</si>
  <si>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</si>
  <si>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</si>
  <si>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</si>
  <si>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</si>
  <si>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</si>
  <si>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</si>
  <si>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</si>
  <si>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</si>
  <si>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</si>
  <si>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</si>
  <si>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</si>
  <si>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</si>
  <si>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</si>
  <si>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</si>
  <si>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002100029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</si>
  <si>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</si>
  <si>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</si>
  <si>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</si>
  <si>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</si>
  <si>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</si>
  <si>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</si>
  <si>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</si>
  <si>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</si>
  <si>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</si>
  <si>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</si>
  <si>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</si>
  <si>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</si>
  <si>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002100045</t>
  </si>
  <si>
    <t>002100046</t>
  </si>
  <si>
    <t>002100047</t>
  </si>
  <si>
    <t>002100048</t>
  </si>
  <si>
    <t>002100049</t>
  </si>
  <si>
    <t>002100055</t>
  </si>
  <si>
    <t>002100056</t>
  </si>
  <si>
    <t>002100057</t>
  </si>
  <si>
    <t>002100058</t>
  </si>
  <si>
    <t>002100060</t>
  </si>
  <si>
    <t>002100062</t>
  </si>
  <si>
    <t>002100064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</si>
  <si>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</si>
  <si>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</si>
  <si>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</si>
  <si>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</si>
  <si>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</si>
  <si>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</si>
  <si>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</si>
  <si>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</si>
  <si>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</si>
  <si>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</si>
  <si>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</si>
  <si>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</si>
  <si>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</si>
  <si>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</si>
  <si>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</si>
  <si>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</si>
  <si>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002100081</t>
  </si>
  <si>
    <t>002100082</t>
  </si>
  <si>
    <t>002100084</t>
  </si>
  <si>
    <t>002100086</t>
  </si>
  <si>
    <t>002100087</t>
  </si>
  <si>
    <t>002100088</t>
  </si>
  <si>
    <t>002100089</t>
  </si>
  <si>
    <t>002100090</t>
  </si>
  <si>
    <t>002100091</t>
  </si>
  <si>
    <t>002100092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</si>
  <si>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</si>
  <si>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</si>
  <si>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</si>
  <si>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</si>
  <si>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</si>
  <si>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</si>
  <si>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</si>
  <si>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</si>
  <si>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</si>
  <si>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</si>
  <si>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002100103</t>
  </si>
  <si>
    <t>002100105</t>
  </si>
  <si>
    <t>002100106</t>
  </si>
  <si>
    <t>002100107</t>
  </si>
  <si>
    <t>002100108</t>
  </si>
  <si>
    <t>002100109</t>
  </si>
  <si>
    <t>002100110</t>
  </si>
  <si>
    <t>002100112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</si>
  <si>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</si>
  <si>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</si>
  <si>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</si>
  <si>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</si>
  <si>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</si>
  <si>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</si>
  <si>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</si>
  <si>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</si>
  <si>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002100122</t>
  </si>
  <si>
    <t>002100123</t>
  </si>
  <si>
    <t>002100124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</si>
  <si>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</si>
  <si>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</si>
  <si>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</si>
  <si>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</si>
  <si>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</si>
  <si>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</si>
  <si>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</si>
  <si>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</si>
  <si>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Ошибка при минусе (всего-дети)</t>
  </si>
  <si>
    <t>Профил. всего ошибка при минусе гр 3-(гр7+8)</t>
  </si>
  <si>
    <t>Взрослые проф (гр3-5) -гр 7)</t>
  </si>
  <si>
    <t>из них (из стр. 1): врачи амбулаторий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</si>
  <si>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</si>
  <si>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</si>
  <si>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</si>
  <si>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</si>
  <si>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</si>
  <si>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002100251</t>
  </si>
  <si>
    <t>001</t>
  </si>
  <si>
    <t>врачи-всего</t>
  </si>
  <si>
    <t>111</t>
  </si>
  <si>
    <t>из них(из стр1)врачи амбу</t>
  </si>
  <si>
    <t>005</t>
  </si>
  <si>
    <t>акушеры-гинекологи</t>
  </si>
  <si>
    <t>006</t>
  </si>
  <si>
    <t>аллергологи-иммунологи</t>
  </si>
  <si>
    <t>010</t>
  </si>
  <si>
    <t>011</t>
  </si>
  <si>
    <t>012</t>
  </si>
  <si>
    <t>013</t>
  </si>
  <si>
    <t>014</t>
  </si>
  <si>
    <t>016</t>
  </si>
  <si>
    <t>017</t>
  </si>
  <si>
    <t>018</t>
  </si>
  <si>
    <t>019</t>
  </si>
  <si>
    <t>020</t>
  </si>
  <si>
    <t>021</t>
  </si>
  <si>
    <t>023</t>
  </si>
  <si>
    <t>клинические микологи</t>
  </si>
  <si>
    <t>024</t>
  </si>
  <si>
    <t>025</t>
  </si>
  <si>
    <t>из них посещений инвалида</t>
  </si>
  <si>
    <t>031</t>
  </si>
  <si>
    <t>032</t>
  </si>
  <si>
    <t>033</t>
  </si>
  <si>
    <t>034</t>
  </si>
  <si>
    <t>035</t>
  </si>
  <si>
    <t>общей практики(семейные)</t>
  </si>
  <si>
    <t>036</t>
  </si>
  <si>
    <t>037</t>
  </si>
  <si>
    <t>038</t>
  </si>
  <si>
    <t>039</t>
  </si>
  <si>
    <t>040</t>
  </si>
  <si>
    <t>оториноларингологи</t>
  </si>
  <si>
    <t>041</t>
  </si>
  <si>
    <t>042</t>
  </si>
  <si>
    <t>офтальмологи-протезисты</t>
  </si>
  <si>
    <t>педиатры-всего</t>
  </si>
  <si>
    <t>046</t>
  </si>
  <si>
    <t>из них:педиатры участк.(в</t>
  </si>
  <si>
    <t>047</t>
  </si>
  <si>
    <t>педиатры городские(районн</t>
  </si>
  <si>
    <t>048</t>
  </si>
  <si>
    <t>по авиационной космическо</t>
  </si>
  <si>
    <t>049</t>
  </si>
  <si>
    <t>по лечебной физкультуре</t>
  </si>
  <si>
    <t>056</t>
  </si>
  <si>
    <t>по мед.профилактике</t>
  </si>
  <si>
    <t>058</t>
  </si>
  <si>
    <t>по мед.реабилитации</t>
  </si>
  <si>
    <t>по паллиотивной мед.помощ</t>
  </si>
  <si>
    <t>по рентгенэдоваскулярным</t>
  </si>
  <si>
    <t>065</t>
  </si>
  <si>
    <t>066</t>
  </si>
  <si>
    <t>067</t>
  </si>
  <si>
    <t>068</t>
  </si>
  <si>
    <t>из них:участковые</t>
  </si>
  <si>
    <t>069</t>
  </si>
  <si>
    <t>070</t>
  </si>
  <si>
    <t>из них психиатры детские</t>
  </si>
  <si>
    <t>071</t>
  </si>
  <si>
    <t>072</t>
  </si>
  <si>
    <t>из них психиатры подростк</t>
  </si>
  <si>
    <t>073</t>
  </si>
  <si>
    <t>074</t>
  </si>
  <si>
    <t>из них психиатры-нарколог</t>
  </si>
  <si>
    <t>075</t>
  </si>
  <si>
    <t>076</t>
  </si>
  <si>
    <t>077</t>
  </si>
  <si>
    <t>078</t>
  </si>
  <si>
    <t>079</t>
  </si>
  <si>
    <t>080</t>
  </si>
  <si>
    <t>082</t>
  </si>
  <si>
    <t>084</t>
  </si>
  <si>
    <t>087</t>
  </si>
  <si>
    <t>088</t>
  </si>
  <si>
    <t>стоматологи-ортопеды</t>
  </si>
  <si>
    <t>089</t>
  </si>
  <si>
    <t>090</t>
  </si>
  <si>
    <t>091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</si>
  <si>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</si>
  <si>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</si>
  <si>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</si>
  <si>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</si>
  <si>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</si>
  <si>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</si>
  <si>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терапевты-всего</t>
  </si>
  <si>
    <t>097</t>
  </si>
  <si>
    <t>из них:терапевты участков</t>
  </si>
  <si>
    <t>098</t>
  </si>
  <si>
    <t>терапевты участковых цехо</t>
  </si>
  <si>
    <t>099</t>
  </si>
  <si>
    <t>100</t>
  </si>
  <si>
    <t>101</t>
  </si>
  <si>
    <t>102</t>
  </si>
  <si>
    <t>травматологи-ортопеды</t>
  </si>
  <si>
    <t>105</t>
  </si>
  <si>
    <t>урологи</t>
  </si>
  <si>
    <t>106</t>
  </si>
  <si>
    <t>108</t>
  </si>
  <si>
    <t>181</t>
  </si>
  <si>
    <t>110</t>
  </si>
  <si>
    <t>из них фтизиатры участков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</si>
  <si>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</si>
  <si>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</si>
  <si>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</si>
  <si>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</si>
  <si>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</si>
  <si>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</si>
  <si>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</si>
  <si>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</si>
  <si>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</si>
  <si>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</si>
  <si>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</si>
  <si>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122</t>
  </si>
  <si>
    <t>123</t>
  </si>
  <si>
    <t>из общ.числа посещен.(стр</t>
  </si>
  <si>
    <t>124</t>
  </si>
  <si>
    <t>в отделениях,кабинетах па</t>
  </si>
  <si>
    <t>125</t>
  </si>
  <si>
    <t>выездной патронажной служ</t>
  </si>
  <si>
    <t>126</t>
  </si>
  <si>
    <t>кроме того психологи</t>
  </si>
  <si>
    <t>251</t>
  </si>
  <si>
    <t>год: 20</t>
  </si>
  <si>
    <t>Ошибка при минусе</t>
  </si>
  <si>
    <t>Городские заболевание</t>
  </si>
  <si>
    <t>Городские профил (ошибка при минусе)</t>
  </si>
  <si>
    <t>002100111</t>
  </si>
  <si>
    <t>002100291</t>
  </si>
  <si>
    <t xml:space="preserve">   из них: посещений инвалидами</t>
  </si>
  <si>
    <t>002100811</t>
  </si>
  <si>
    <t xml:space="preserve">    из них  посещений инвалидами</t>
  </si>
  <si>
    <t>002100181</t>
  </si>
  <si>
    <t xml:space="preserve">     из них посещений инвалидами</t>
  </si>
  <si>
    <t>108.1</t>
  </si>
  <si>
    <t>врачи без амбулаторий</t>
  </si>
  <si>
    <t>1.1.</t>
  </si>
  <si>
    <t>без инвалидов</t>
  </si>
  <si>
    <t xml:space="preserve">терапевты </t>
  </si>
  <si>
    <t xml:space="preserve">фтизиатры </t>
  </si>
  <si>
    <t xml:space="preserve">педиатры </t>
  </si>
  <si>
    <t>год: 21</t>
  </si>
  <si>
    <t>002100028</t>
  </si>
  <si>
    <t>002100281</t>
  </si>
  <si>
    <t>28.1</t>
  </si>
  <si>
    <t>онкологи-гематологи детские</t>
  </si>
  <si>
    <t>56.1</t>
  </si>
  <si>
    <t>002100561</t>
  </si>
  <si>
    <t xml:space="preserve">    из них посещений инвалидами</t>
  </si>
  <si>
    <t>59.1</t>
  </si>
  <si>
    <t>002100591</t>
  </si>
  <si>
    <t>76.1</t>
  </si>
  <si>
    <t>002100761</t>
  </si>
  <si>
    <t>82.1</t>
  </si>
  <si>
    <t>002100821</t>
  </si>
  <si>
    <t>скорой медицинской помощи</t>
  </si>
  <si>
    <t>терапевты,  всего</t>
  </si>
  <si>
    <t>110.1</t>
  </si>
  <si>
    <t>002100211</t>
  </si>
  <si>
    <t>127.1</t>
  </si>
  <si>
    <t>002100043</t>
  </si>
  <si>
    <t>002100050</t>
  </si>
  <si>
    <t>002100059</t>
  </si>
  <si>
    <t>002100061</t>
  </si>
  <si>
    <t>002100063</t>
  </si>
  <si>
    <t>002100083</t>
  </si>
  <si>
    <t>002100085</t>
  </si>
  <si>
    <t>002100127</t>
  </si>
  <si>
    <t>028</t>
  </si>
  <si>
    <t>281</t>
  </si>
  <si>
    <t>онкологи-гематологи детск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</si>
  <si>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</si>
  <si>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</si>
  <si>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</si>
  <si>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</si>
  <si>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</si>
  <si>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</si>
  <si>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</si>
  <si>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</si>
  <si>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</si>
  <si>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</si>
  <si>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085</t>
  </si>
  <si>
    <t>211</t>
  </si>
  <si>
    <t>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</si>
</sst>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0" fontId="20" fillId="0" borderId="10" xfId="0" applyFont="1" applyBorder="1" applyAlignment="1">
      <alignment horizontal="left" vertical="center" wrapText="1"/>
    </xf>
    <xf numFmtId="3" fontId="0" fillId="34" borderId="10" xfId="0" applyNumberFormat="1" applyFont="1" applyFill="1" applyBorder="1" applyAlignment="1">
      <alignment horizontal="center" vertical="center"/>
    </xf>
    <xf numFmtId="0" fontId="0" fillId="35" borderId="10" xfId="0" applyFill="1" applyBorder="1" applyAlignment="1">
      <alignment horizontal="center" wrapText="1"/>
    </xf>
    <xf numFmtId="0" fontId="0" fillId="36" borderId="10" xfId="0" applyFill="1" applyBorder="1" applyAlignment="1">
      <alignment wrapText="1"/>
    </xf>
    <xf numFmtId="0" fontId="0" fillId="37" borderId="10" xfId="0" applyFill="1" applyBorder="1" applyAlignment="1">
      <alignment wrapText="1"/>
    </xf>
    <xf numFmtId="0" fontId="20" fillId="38" borderId="10" xfId="0" applyFont="1" applyFill="1" applyBorder="1" applyAlignment="1">
      <alignment horizontal="center" vertical="center" wrapText="1"/>
    </xf>
    <xf numFmtId="3" fontId="0" fillId="38" borderId="10" xfId="0" applyNumberFormat="1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/>
    </xf>
    <xf numFmtId="0" fontId="16" fillId="36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7" borderId="10" xfId="0" applyFont="1" applyFill="1" applyBorder="1" applyAlignment="1">
      <alignment wrapText="1"/>
    </xf>
    <xf numFmtId="3" fontId="16" fillId="35" borderId="10" xfId="0" applyNumberFormat="1" applyFont="1" applyFill="1" applyBorder="1" applyAlignment="1">
      <alignment horizontal="center"/>
    </xf>
    <xf numFmtId="3" fontId="16" fillId="36" borderId="10" xfId="0" applyNumberFormat="1" applyFont="1" applyFill="1" applyBorder="1" applyAlignment="1">
      <alignment horizontal="center"/>
    </xf>
    <xf numFmtId="3" fontId="0" fillId="36" borderId="10" xfId="0" applyNumberFormat="1" applyFont="1" applyFill="1" applyBorder="1" applyAlignment="1">
      <alignment horizontal="center"/>
    </xf>
    <xf numFmtId="3" fontId="16" fillId="33" borderId="10" xfId="0" applyNumberFormat="1" applyFont="1" applyFill="1" applyBorder="1" applyAlignment="1">
      <alignment horizontal="center"/>
    </xf>
    <xf numFmtId="3" fontId="16" fillId="37" borderId="10" xfId="0" applyNumberFormat="1" applyFon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3" fontId="0" fillId="36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8" borderId="10" xfId="0" applyNumberFormat="1" applyFill="1" applyBorder="1" applyAlignment="1">
      <alignment horizontal="center"/>
    </xf>
    <xf numFmtId="3" fontId="16" fillId="38" borderId="10" xfId="0" applyNumberFormat="1" applyFont="1" applyFill="1" applyBorder="1" applyAlignment="1">
      <alignment horizontal="center"/>
    </xf>
    <xf numFmtId="3" fontId="0" fillId="38" borderId="10" xfId="0" applyNumberFormat="1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left" vertical="center" wrapText="1" indent="1"/>
    </xf>
    <xf numFmtId="3" fontId="0" fillId="33" borderId="10" xfId="0" applyNumberFormat="1" applyFont="1" applyFill="1" applyBorder="1" applyAlignment="1">
      <alignment horizontal="center" vertical="center"/>
    </xf>
    <xf numFmtId="0" fontId="20" fillId="39" borderId="10" xfId="0" applyFont="1" applyFill="1" applyBorder="1" applyAlignment="1">
      <alignment horizontal="center" vertical="center" wrapText="1"/>
    </xf>
    <xf numFmtId="3" fontId="16" fillId="39" borderId="10" xfId="0" applyNumberFormat="1" applyFon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49" fontId="20" fillId="0" borderId="10" xfId="0" applyNumberFormat="1" applyFont="1" applyBorder="1" applyAlignment="1">
      <alignment horizontal="left" vertical="center" wrapText="1" indent="2"/>
    </xf>
    <xf numFmtId="49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3" fontId="16" fillId="38" borderId="10" xfId="0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right" vertical="center" wrapText="1" indent="1"/>
    </xf>
    <xf numFmtId="0" fontId="20" fillId="38" borderId="10" xfId="0" applyFont="1" applyFill="1" applyBorder="1" applyAlignment="1">
      <alignment horizontal="right" vertical="center" wrapText="1" indent="2"/>
    </xf>
    <xf numFmtId="49" fontId="20" fillId="38" borderId="10" xfId="0" applyNumberFormat="1" applyFont="1" applyFill="1" applyBorder="1" applyAlignment="1">
      <alignment horizontal="right" vertical="center" wrapText="1"/>
    </xf>
    <xf numFmtId="0" fontId="20" fillId="38" borderId="1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left" vertical="center" wrapText="1" indent="2"/>
    </xf>
    <xf numFmtId="0" fontId="20" fillId="0" borderId="10" xfId="0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0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G6" sqref="G6:BF107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430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002100001</v>
      </c>
      <c r="E6" s="1" t="s">
        <v>58</v>
      </c>
      <c r="F6" s="1" t="s">
        <v>59</v>
      </c>
      <c r="G6" s="7" t="s">
        <v>286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287</v>
      </c>
    </row>
    <row r="7" spans="1:60" x14ac:dyDescent="0.25">
      <c r="A7" t="str">
        <f t="shared" si="0"/>
        <v>002100111</v>
      </c>
      <c r="E7" s="1" t="s">
        <v>58</v>
      </c>
      <c r="F7" s="1" t="s">
        <v>59</v>
      </c>
      <c r="G7" s="7" t="s">
        <v>288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289</v>
      </c>
    </row>
    <row r="8" spans="1:60" x14ac:dyDescent="0.25">
      <c r="A8" t="str">
        <f t="shared" si="0"/>
        <v>002100005</v>
      </c>
      <c r="E8" s="1" t="s">
        <v>58</v>
      </c>
      <c r="F8" s="1" t="s">
        <v>59</v>
      </c>
      <c r="G8" s="7" t="s">
        <v>290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291</v>
      </c>
    </row>
    <row r="9" spans="1:60" x14ac:dyDescent="0.25">
      <c r="A9" t="str">
        <f t="shared" si="0"/>
        <v>002100006</v>
      </c>
      <c r="E9" s="1" t="s">
        <v>58</v>
      </c>
      <c r="F9" s="1" t="s">
        <v>59</v>
      </c>
      <c r="G9" s="7" t="s">
        <v>292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293</v>
      </c>
    </row>
    <row r="10" spans="1:60" x14ac:dyDescent="0.25">
      <c r="A10" t="str">
        <f t="shared" si="0"/>
        <v>002100010</v>
      </c>
      <c r="E10" s="1" t="s">
        <v>58</v>
      </c>
      <c r="F10" s="1" t="s">
        <v>59</v>
      </c>
      <c r="G10" s="7" t="s">
        <v>294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60</v>
      </c>
    </row>
    <row r="11" spans="1:60" x14ac:dyDescent="0.25">
      <c r="A11" t="str">
        <f t="shared" si="0"/>
        <v>002100011</v>
      </c>
      <c r="E11" s="1" t="s">
        <v>58</v>
      </c>
      <c r="F11" s="1" t="s">
        <v>59</v>
      </c>
      <c r="G11" s="7" t="s">
        <v>295</v>
      </c>
      <c r="H11" s="2">
        <v>0</v>
      </c>
      <c r="I11" s="2">
        <v>0</v>
      </c>
      <c r="J11" s="2">
        <v>335</v>
      </c>
      <c r="K11" s="2">
        <v>47</v>
      </c>
      <c r="L11" s="2">
        <v>0</v>
      </c>
      <c r="M11" s="2">
        <v>46</v>
      </c>
      <c r="N11" s="2">
        <v>334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61</v>
      </c>
    </row>
    <row r="12" spans="1:60" x14ac:dyDescent="0.25">
      <c r="A12" t="str">
        <f t="shared" si="0"/>
        <v>002100012</v>
      </c>
      <c r="E12" s="1" t="s">
        <v>58</v>
      </c>
      <c r="F12" s="1" t="s">
        <v>59</v>
      </c>
      <c r="G12" s="7" t="s">
        <v>296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62</v>
      </c>
    </row>
    <row r="13" spans="1:60" x14ac:dyDescent="0.25">
      <c r="A13" t="str">
        <f t="shared" si="0"/>
        <v>002100013</v>
      </c>
      <c r="E13" s="1" t="s">
        <v>58</v>
      </c>
      <c r="F13" s="1" t="s">
        <v>59</v>
      </c>
      <c r="G13" s="7" t="s">
        <v>297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63</v>
      </c>
    </row>
    <row r="14" spans="1:60" x14ac:dyDescent="0.25">
      <c r="A14" t="str">
        <f t="shared" si="0"/>
        <v>002100014</v>
      </c>
      <c r="E14" s="1" t="s">
        <v>58</v>
      </c>
      <c r="F14" s="1" t="s">
        <v>59</v>
      </c>
      <c r="G14" s="7" t="s">
        <v>298</v>
      </c>
      <c r="H14" s="2">
        <v>0</v>
      </c>
      <c r="I14" s="2">
        <v>0</v>
      </c>
      <c r="J14" s="2">
        <v>6</v>
      </c>
      <c r="K14" s="2">
        <v>0</v>
      </c>
      <c r="L14" s="2">
        <v>0</v>
      </c>
      <c r="M14" s="2">
        <v>0</v>
      </c>
      <c r="N14" s="2">
        <v>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64</v>
      </c>
    </row>
    <row r="15" spans="1:60" x14ac:dyDescent="0.25">
      <c r="A15" t="str">
        <f t="shared" si="0"/>
        <v>002100016</v>
      </c>
      <c r="E15" s="1" t="s">
        <v>58</v>
      </c>
      <c r="F15" s="1" t="s">
        <v>59</v>
      </c>
      <c r="G15" s="7" t="s">
        <v>299</v>
      </c>
      <c r="H15" s="2">
        <v>0</v>
      </c>
      <c r="I15" s="2">
        <v>0</v>
      </c>
      <c r="J15" s="2">
        <v>5583</v>
      </c>
      <c r="K15" s="2">
        <v>771</v>
      </c>
      <c r="L15" s="2">
        <v>1175</v>
      </c>
      <c r="M15" s="2">
        <v>389</v>
      </c>
      <c r="N15" s="2">
        <v>2090</v>
      </c>
      <c r="O15" s="2">
        <v>1051</v>
      </c>
      <c r="P15" s="2">
        <v>5</v>
      </c>
      <c r="Q15" s="2">
        <v>0</v>
      </c>
      <c r="R15" s="2">
        <v>5</v>
      </c>
      <c r="S15" s="2">
        <v>1</v>
      </c>
      <c r="T15" s="2">
        <v>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65</v>
      </c>
    </row>
    <row r="16" spans="1:60" x14ac:dyDescent="0.25">
      <c r="A16" t="str">
        <f t="shared" si="0"/>
        <v>002100017</v>
      </c>
      <c r="E16" s="1" t="s">
        <v>58</v>
      </c>
      <c r="F16" s="1" t="s">
        <v>59</v>
      </c>
      <c r="G16" s="7" t="s">
        <v>300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25">
      <c r="A17" t="str">
        <f t="shared" si="0"/>
        <v>002100018</v>
      </c>
      <c r="E17" s="1" t="s">
        <v>58</v>
      </c>
      <c r="F17" s="1" t="s">
        <v>59</v>
      </c>
      <c r="G17" s="7" t="s">
        <v>301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67</v>
      </c>
    </row>
    <row r="18" spans="1:58" x14ac:dyDescent="0.25">
      <c r="A18" t="str">
        <f t="shared" si="0"/>
        <v>002100019</v>
      </c>
      <c r="E18" s="1" t="s">
        <v>58</v>
      </c>
      <c r="F18" s="1" t="s">
        <v>59</v>
      </c>
      <c r="G18" s="7" t="s">
        <v>302</v>
      </c>
      <c r="H18" s="2">
        <v>0</v>
      </c>
      <c r="I18" s="2">
        <v>0</v>
      </c>
      <c r="J18" s="2">
        <v>2819</v>
      </c>
      <c r="K18" s="2">
        <v>362</v>
      </c>
      <c r="L18" s="2">
        <v>183</v>
      </c>
      <c r="M18" s="2">
        <v>313</v>
      </c>
      <c r="N18" s="2">
        <v>2345</v>
      </c>
      <c r="O18" s="2">
        <v>180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68</v>
      </c>
    </row>
    <row r="19" spans="1:58" x14ac:dyDescent="0.25">
      <c r="A19" t="str">
        <f t="shared" si="0"/>
        <v>002100020</v>
      </c>
      <c r="E19" s="1" t="s">
        <v>58</v>
      </c>
      <c r="F19" s="1" t="s">
        <v>59</v>
      </c>
      <c r="G19" s="7" t="s">
        <v>303</v>
      </c>
      <c r="H19" s="2">
        <v>0</v>
      </c>
      <c r="I19" s="2">
        <v>0</v>
      </c>
      <c r="J19" s="2">
        <v>3719</v>
      </c>
      <c r="K19" s="2">
        <v>705</v>
      </c>
      <c r="L19" s="2">
        <v>0</v>
      </c>
      <c r="M19" s="2">
        <v>647</v>
      </c>
      <c r="N19" s="2">
        <v>3526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69</v>
      </c>
    </row>
    <row r="20" spans="1:58" x14ac:dyDescent="0.25">
      <c r="A20" t="str">
        <f t="shared" si="0"/>
        <v>002100021</v>
      </c>
      <c r="E20" s="1" t="s">
        <v>58</v>
      </c>
      <c r="F20" s="1" t="s">
        <v>59</v>
      </c>
      <c r="G20" s="7" t="s">
        <v>304</v>
      </c>
      <c r="H20" s="2">
        <v>0</v>
      </c>
      <c r="I20" s="2">
        <v>0</v>
      </c>
      <c r="J20" s="2">
        <v>1664</v>
      </c>
      <c r="K20" s="2">
        <v>294</v>
      </c>
      <c r="L20" s="2">
        <v>1664</v>
      </c>
      <c r="M20" s="2">
        <v>265</v>
      </c>
      <c r="N20" s="2">
        <v>0</v>
      </c>
      <c r="O20" s="2">
        <v>1228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70</v>
      </c>
    </row>
    <row r="21" spans="1:58" x14ac:dyDescent="0.25">
      <c r="A21" t="str">
        <f t="shared" si="0"/>
        <v>002100023</v>
      </c>
      <c r="E21" s="1" t="s">
        <v>58</v>
      </c>
      <c r="F21" s="1" t="s">
        <v>59</v>
      </c>
      <c r="G21" s="7" t="s">
        <v>305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306</v>
      </c>
    </row>
    <row r="22" spans="1:58" x14ac:dyDescent="0.25">
      <c r="A22" t="str">
        <f t="shared" si="0"/>
        <v>002100024</v>
      </c>
      <c r="E22" s="1" t="s">
        <v>58</v>
      </c>
      <c r="F22" s="1" t="s">
        <v>59</v>
      </c>
      <c r="G22" s="7" t="s">
        <v>307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71</v>
      </c>
    </row>
    <row r="23" spans="1:58" x14ac:dyDescent="0.25">
      <c r="A23" t="str">
        <f t="shared" si="0"/>
        <v>002100025</v>
      </c>
      <c r="E23" s="1" t="s">
        <v>58</v>
      </c>
      <c r="F23" s="1" t="s">
        <v>59</v>
      </c>
      <c r="G23" s="7" t="s">
        <v>308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72</v>
      </c>
    </row>
    <row r="24" spans="1:58" x14ac:dyDescent="0.25">
      <c r="A24" t="str">
        <f t="shared" si="0"/>
        <v>002100028</v>
      </c>
      <c r="E24" s="1" t="s">
        <v>58</v>
      </c>
      <c r="F24" s="1" t="s">
        <v>59</v>
      </c>
      <c r="G24" s="7" t="s">
        <v>457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73</v>
      </c>
    </row>
    <row r="25" spans="1:58" x14ac:dyDescent="0.25">
      <c r="A25" t="str">
        <f t="shared" si="0"/>
        <v>002100281</v>
      </c>
      <c r="E25" s="1" t="s">
        <v>58</v>
      </c>
      <c r="F25" s="1" t="s">
        <v>59</v>
      </c>
      <c r="G25" s="7" t="s">
        <v>458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309</v>
      </c>
    </row>
    <row r="26" spans="1:58" x14ac:dyDescent="0.25">
      <c r="A26" t="str">
        <f t="shared" si="0"/>
        <v>002100031</v>
      </c>
      <c r="E26" s="1" t="s">
        <v>58</v>
      </c>
      <c r="F26" s="1" t="s">
        <v>59</v>
      </c>
      <c r="G26" s="7" t="s">
        <v>310</v>
      </c>
      <c r="H26" s="2">
        <v>0</v>
      </c>
      <c r="I26" s="2">
        <v>0</v>
      </c>
      <c r="J26" s="2">
        <v>21279</v>
      </c>
      <c r="K26" s="2">
        <v>3916</v>
      </c>
      <c r="L26" s="2">
        <v>6878</v>
      </c>
      <c r="M26" s="2">
        <v>2095</v>
      </c>
      <c r="N26" s="2">
        <v>10969</v>
      </c>
      <c r="O26" s="2">
        <v>1931</v>
      </c>
      <c r="P26" s="2">
        <v>31</v>
      </c>
      <c r="Q26" s="2">
        <v>2</v>
      </c>
      <c r="R26" s="2">
        <v>31</v>
      </c>
      <c r="S26" s="2">
        <v>2</v>
      </c>
      <c r="T26" s="2">
        <v>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74</v>
      </c>
    </row>
    <row r="27" spans="1:58" x14ac:dyDescent="0.25">
      <c r="A27" t="str">
        <f t="shared" si="0"/>
        <v>002100032</v>
      </c>
      <c r="E27" s="1" t="s">
        <v>58</v>
      </c>
      <c r="F27" s="1" t="s">
        <v>59</v>
      </c>
      <c r="G27" s="7" t="s">
        <v>311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75</v>
      </c>
    </row>
    <row r="28" spans="1:58" x14ac:dyDescent="0.25">
      <c r="A28" t="str">
        <f t="shared" si="0"/>
        <v>002100033</v>
      </c>
      <c r="E28" s="1" t="s">
        <v>58</v>
      </c>
      <c r="F28" s="1" t="s">
        <v>59</v>
      </c>
      <c r="G28" s="7" t="s">
        <v>312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76</v>
      </c>
    </row>
    <row r="29" spans="1:58" x14ac:dyDescent="0.25">
      <c r="A29" t="str">
        <f t="shared" si="0"/>
        <v>002100034</v>
      </c>
      <c r="E29" s="1" t="s">
        <v>58</v>
      </c>
      <c r="F29" s="1" t="s">
        <v>59</v>
      </c>
      <c r="G29" s="7" t="s">
        <v>313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77</v>
      </c>
    </row>
    <row r="30" spans="1:58" x14ac:dyDescent="0.25">
      <c r="A30" t="str">
        <f t="shared" si="0"/>
        <v>002100035</v>
      </c>
      <c r="E30" s="1" t="s">
        <v>58</v>
      </c>
      <c r="F30" s="1" t="s">
        <v>59</v>
      </c>
      <c r="G30" s="7" t="s">
        <v>314</v>
      </c>
      <c r="H30" s="2">
        <v>0</v>
      </c>
      <c r="I30" s="2">
        <v>0</v>
      </c>
      <c r="J30" s="2">
        <v>8157</v>
      </c>
      <c r="K30" s="2">
        <v>6883</v>
      </c>
      <c r="L30" s="2">
        <v>5284</v>
      </c>
      <c r="M30" s="2">
        <v>5961</v>
      </c>
      <c r="N30" s="2">
        <v>2803</v>
      </c>
      <c r="O30" s="2">
        <v>3891</v>
      </c>
      <c r="P30" s="2">
        <v>1516</v>
      </c>
      <c r="Q30" s="2">
        <v>1274</v>
      </c>
      <c r="R30" s="2">
        <v>1484</v>
      </c>
      <c r="S30" s="2">
        <v>740</v>
      </c>
      <c r="T30" s="2">
        <v>708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315</v>
      </c>
    </row>
    <row r="31" spans="1:58" x14ac:dyDescent="0.25">
      <c r="A31" t="str">
        <f t="shared" si="0"/>
        <v>002100036</v>
      </c>
      <c r="E31" s="1" t="s">
        <v>58</v>
      </c>
      <c r="F31" s="1" t="s">
        <v>59</v>
      </c>
      <c r="G31" s="7" t="s">
        <v>316</v>
      </c>
      <c r="H31" s="2">
        <v>0</v>
      </c>
      <c r="I31" s="2">
        <v>0</v>
      </c>
      <c r="J31" s="2">
        <v>5822</v>
      </c>
      <c r="K31" s="2">
        <v>1468</v>
      </c>
      <c r="L31" s="2">
        <v>6</v>
      </c>
      <c r="M31" s="2">
        <v>1468</v>
      </c>
      <c r="N31" s="2">
        <v>5816</v>
      </c>
      <c r="O31" s="2">
        <v>6</v>
      </c>
      <c r="P31" s="2">
        <v>22</v>
      </c>
      <c r="Q31" s="2">
        <v>6</v>
      </c>
      <c r="R31" s="2">
        <v>22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78</v>
      </c>
    </row>
    <row r="32" spans="1:58" x14ac:dyDescent="0.25">
      <c r="A32" t="str">
        <f t="shared" si="0"/>
        <v>002100037</v>
      </c>
      <c r="E32" s="1" t="s">
        <v>58</v>
      </c>
      <c r="F32" s="1" t="s">
        <v>59</v>
      </c>
      <c r="G32" s="7" t="s">
        <v>317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79</v>
      </c>
    </row>
    <row r="33" spans="1:58" x14ac:dyDescent="0.25">
      <c r="A33" t="str">
        <f t="shared" si="0"/>
        <v>002100038</v>
      </c>
      <c r="E33" s="1" t="s">
        <v>58</v>
      </c>
      <c r="F33" s="1" t="s">
        <v>59</v>
      </c>
      <c r="G33" s="7" t="s">
        <v>318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459</v>
      </c>
    </row>
    <row r="34" spans="1:58" x14ac:dyDescent="0.25">
      <c r="A34" t="str">
        <f t="shared" si="0"/>
        <v>002100039</v>
      </c>
      <c r="E34" s="1" t="s">
        <v>58</v>
      </c>
      <c r="F34" s="1" t="s">
        <v>59</v>
      </c>
      <c r="G34" s="7" t="s">
        <v>319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80</v>
      </c>
    </row>
    <row r="35" spans="1:58" x14ac:dyDescent="0.25">
      <c r="A35" t="str">
        <f t="shared" si="0"/>
        <v>002100040</v>
      </c>
      <c r="E35" s="1" t="s">
        <v>58</v>
      </c>
      <c r="F35" s="1" t="s">
        <v>59</v>
      </c>
      <c r="G35" s="7" t="s">
        <v>320</v>
      </c>
      <c r="H35" s="2">
        <v>0</v>
      </c>
      <c r="I35" s="2">
        <v>0</v>
      </c>
      <c r="J35" s="2">
        <v>15656</v>
      </c>
      <c r="K35" s="2">
        <v>3072</v>
      </c>
      <c r="L35" s="2">
        <v>6767</v>
      </c>
      <c r="M35" s="2">
        <v>1956</v>
      </c>
      <c r="N35" s="2">
        <v>4516</v>
      </c>
      <c r="O35" s="2">
        <v>3037</v>
      </c>
      <c r="P35" s="2">
        <v>47</v>
      </c>
      <c r="Q35" s="2">
        <v>2</v>
      </c>
      <c r="R35" s="2">
        <v>47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81</v>
      </c>
    </row>
    <row r="36" spans="1:58" x14ac:dyDescent="0.25">
      <c r="A36" t="str">
        <f t="shared" si="0"/>
        <v>002100041</v>
      </c>
      <c r="E36" s="1" t="s">
        <v>58</v>
      </c>
      <c r="F36" s="1" t="s">
        <v>59</v>
      </c>
      <c r="G36" s="7" t="s">
        <v>322</v>
      </c>
      <c r="H36" s="2">
        <v>0</v>
      </c>
      <c r="I36" s="2">
        <v>0</v>
      </c>
      <c r="J36" s="2">
        <v>16848</v>
      </c>
      <c r="K36" s="2">
        <v>3578</v>
      </c>
      <c r="L36" s="2">
        <v>7135</v>
      </c>
      <c r="M36" s="2">
        <v>1613</v>
      </c>
      <c r="N36" s="2">
        <v>5473</v>
      </c>
      <c r="O36" s="2">
        <v>2200</v>
      </c>
      <c r="P36" s="2">
        <v>5</v>
      </c>
      <c r="Q36" s="2">
        <v>0</v>
      </c>
      <c r="R36" s="2">
        <v>5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321</v>
      </c>
    </row>
    <row r="37" spans="1:58" x14ac:dyDescent="0.25">
      <c r="A37" t="str">
        <f t="shared" si="0"/>
        <v>002100042</v>
      </c>
      <c r="E37" s="1" t="s">
        <v>58</v>
      </c>
      <c r="F37" s="1" t="s">
        <v>59</v>
      </c>
      <c r="G37" s="7" t="s">
        <v>323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82</v>
      </c>
    </row>
    <row r="38" spans="1:58" x14ac:dyDescent="0.25">
      <c r="A38" t="str">
        <f t="shared" si="0"/>
        <v>002100043</v>
      </c>
      <c r="E38" s="1" t="s">
        <v>58</v>
      </c>
      <c r="F38" s="1" t="s">
        <v>59</v>
      </c>
      <c r="G38" s="7" t="s">
        <v>460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324</v>
      </c>
    </row>
    <row r="39" spans="1:58" x14ac:dyDescent="0.25">
      <c r="A39" t="str">
        <f t="shared" si="0"/>
        <v>002100046</v>
      </c>
      <c r="E39" s="1" t="s">
        <v>58</v>
      </c>
      <c r="F39" s="1" t="s">
        <v>59</v>
      </c>
      <c r="G39" s="7" t="s">
        <v>326</v>
      </c>
      <c r="H39" s="2">
        <v>0</v>
      </c>
      <c r="I39" s="2">
        <v>0</v>
      </c>
      <c r="J39" s="2">
        <v>53151</v>
      </c>
      <c r="K39" s="2">
        <v>3764</v>
      </c>
      <c r="L39" s="2">
        <v>53151</v>
      </c>
      <c r="M39" s="2">
        <v>2245</v>
      </c>
      <c r="N39" s="2">
        <v>0</v>
      </c>
      <c r="O39" s="2">
        <v>36439</v>
      </c>
      <c r="P39" s="2">
        <v>12492</v>
      </c>
      <c r="Q39" s="2">
        <v>834</v>
      </c>
      <c r="R39" s="2">
        <v>11838</v>
      </c>
      <c r="S39" s="2">
        <v>12492</v>
      </c>
      <c r="T39" s="2">
        <v>11838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325</v>
      </c>
    </row>
    <row r="40" spans="1:58" x14ac:dyDescent="0.25">
      <c r="A40" t="str">
        <f t="shared" si="0"/>
        <v>002100047</v>
      </c>
      <c r="E40" s="1" t="s">
        <v>58</v>
      </c>
      <c r="F40" s="1" t="s">
        <v>59</v>
      </c>
      <c r="G40" s="7" t="s">
        <v>328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327</v>
      </c>
    </row>
    <row r="41" spans="1:58" x14ac:dyDescent="0.25">
      <c r="A41" t="str">
        <f t="shared" si="0"/>
        <v>002100048</v>
      </c>
      <c r="E41" s="1" t="s">
        <v>58</v>
      </c>
      <c r="F41" s="1" t="s">
        <v>59</v>
      </c>
      <c r="G41" s="7" t="s">
        <v>330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329</v>
      </c>
    </row>
    <row r="42" spans="1:58" x14ac:dyDescent="0.25">
      <c r="A42" t="str">
        <f t="shared" si="0"/>
        <v>002100049</v>
      </c>
      <c r="E42" s="1" t="s">
        <v>58</v>
      </c>
      <c r="F42" s="1" t="s">
        <v>59</v>
      </c>
      <c r="G42" s="7" t="s">
        <v>332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331</v>
      </c>
    </row>
    <row r="43" spans="1:58" x14ac:dyDescent="0.25">
      <c r="A43" t="str">
        <f t="shared" si="0"/>
        <v>002100050</v>
      </c>
      <c r="E43" s="1" t="s">
        <v>58</v>
      </c>
      <c r="F43" s="1" t="s">
        <v>59</v>
      </c>
      <c r="G43" s="7" t="s">
        <v>461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83</v>
      </c>
    </row>
    <row r="44" spans="1:58" x14ac:dyDescent="0.25">
      <c r="A44" t="str">
        <f t="shared" si="0"/>
        <v>002100056</v>
      </c>
      <c r="E44" s="1" t="s">
        <v>58</v>
      </c>
      <c r="F44" s="1" t="s">
        <v>59</v>
      </c>
      <c r="G44" s="7" t="s">
        <v>334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333</v>
      </c>
    </row>
    <row r="45" spans="1:58" x14ac:dyDescent="0.25">
      <c r="A45" t="str">
        <f t="shared" si="0"/>
        <v>002100561</v>
      </c>
      <c r="E45" s="1" t="s">
        <v>58</v>
      </c>
      <c r="F45" s="1" t="s">
        <v>59</v>
      </c>
      <c r="G45" s="7" t="s">
        <v>462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309</v>
      </c>
    </row>
    <row r="46" spans="1:58" x14ac:dyDescent="0.25">
      <c r="A46" t="str">
        <f t="shared" si="0"/>
        <v>002100058</v>
      </c>
      <c r="E46" s="1" t="s">
        <v>58</v>
      </c>
      <c r="F46" s="1" t="s">
        <v>59</v>
      </c>
      <c r="G46" s="7" t="s">
        <v>336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335</v>
      </c>
    </row>
    <row r="47" spans="1:58" x14ac:dyDescent="0.25">
      <c r="A47" t="str">
        <f t="shared" si="0"/>
        <v>002100059</v>
      </c>
      <c r="E47" s="1" t="s">
        <v>58</v>
      </c>
      <c r="F47" s="1" t="s">
        <v>59</v>
      </c>
      <c r="G47" s="7" t="s">
        <v>463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337</v>
      </c>
    </row>
    <row r="48" spans="1:58" x14ac:dyDescent="0.25">
      <c r="A48" t="str">
        <f t="shared" si="0"/>
        <v>002100591</v>
      </c>
      <c r="E48" s="1" t="s">
        <v>58</v>
      </c>
      <c r="F48" s="1" t="s">
        <v>59</v>
      </c>
      <c r="G48" s="7" t="s">
        <v>464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309</v>
      </c>
    </row>
    <row r="49" spans="1:58" x14ac:dyDescent="0.25">
      <c r="A49" t="str">
        <f t="shared" si="0"/>
        <v>002100061</v>
      </c>
      <c r="E49" s="1" t="s">
        <v>58</v>
      </c>
      <c r="F49" s="1" t="s">
        <v>59</v>
      </c>
      <c r="G49" s="7" t="s">
        <v>465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338</v>
      </c>
    </row>
    <row r="50" spans="1:58" x14ac:dyDescent="0.25">
      <c r="A50" t="str">
        <f t="shared" si="0"/>
        <v>002100063</v>
      </c>
      <c r="E50" s="1" t="s">
        <v>58</v>
      </c>
      <c r="F50" s="1" t="s">
        <v>59</v>
      </c>
      <c r="G50" s="7" t="s">
        <v>466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339</v>
      </c>
    </row>
    <row r="51" spans="1:58" x14ac:dyDescent="0.25">
      <c r="A51" t="str">
        <f t="shared" si="0"/>
        <v>002100065</v>
      </c>
      <c r="E51" s="1" t="s">
        <v>58</v>
      </c>
      <c r="F51" s="1" t="s">
        <v>59</v>
      </c>
      <c r="G51" s="7" t="s">
        <v>340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84</v>
      </c>
    </row>
    <row r="52" spans="1:58" x14ac:dyDescent="0.25">
      <c r="A52" t="str">
        <f t="shared" si="0"/>
        <v>002100066</v>
      </c>
      <c r="E52" s="1" t="s">
        <v>58</v>
      </c>
      <c r="F52" s="1" t="s">
        <v>59</v>
      </c>
      <c r="G52" s="7" t="s">
        <v>341</v>
      </c>
      <c r="H52" s="2">
        <v>0</v>
      </c>
      <c r="I52" s="2">
        <v>0</v>
      </c>
      <c r="J52" s="2">
        <v>1297</v>
      </c>
      <c r="K52" s="2">
        <v>145</v>
      </c>
      <c r="L52" s="2">
        <v>0</v>
      </c>
      <c r="M52" s="2">
        <v>1</v>
      </c>
      <c r="N52" s="2">
        <v>50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85</v>
      </c>
    </row>
    <row r="53" spans="1:58" x14ac:dyDescent="0.25">
      <c r="A53" t="str">
        <f t="shared" si="0"/>
        <v>002100067</v>
      </c>
      <c r="E53" s="1" t="s">
        <v>58</v>
      </c>
      <c r="F53" s="1" t="s">
        <v>59</v>
      </c>
      <c r="G53" s="7" t="s">
        <v>342</v>
      </c>
      <c r="H53" s="2">
        <v>0</v>
      </c>
      <c r="I53" s="2">
        <v>0</v>
      </c>
      <c r="J53" s="2">
        <v>13288</v>
      </c>
      <c r="K53" s="2">
        <v>2881</v>
      </c>
      <c r="L53" s="2">
        <v>0</v>
      </c>
      <c r="M53" s="2">
        <v>728</v>
      </c>
      <c r="N53" s="2">
        <v>3266</v>
      </c>
      <c r="O53" s="2">
        <v>0</v>
      </c>
      <c r="P53" s="2">
        <v>163</v>
      </c>
      <c r="Q53" s="2">
        <v>0</v>
      </c>
      <c r="R53" s="2">
        <v>163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86</v>
      </c>
    </row>
    <row r="54" spans="1:58" x14ac:dyDescent="0.25">
      <c r="A54" t="str">
        <f t="shared" si="0"/>
        <v>002100068</v>
      </c>
      <c r="E54" s="1" t="s">
        <v>58</v>
      </c>
      <c r="F54" s="1" t="s">
        <v>59</v>
      </c>
      <c r="G54" s="7" t="s">
        <v>343</v>
      </c>
      <c r="H54" s="2">
        <v>0</v>
      </c>
      <c r="I54" s="2">
        <v>0</v>
      </c>
      <c r="J54" s="2">
        <v>6396</v>
      </c>
      <c r="K54" s="2">
        <v>1775</v>
      </c>
      <c r="L54" s="2">
        <v>0</v>
      </c>
      <c r="M54" s="2">
        <v>728</v>
      </c>
      <c r="N54" s="2">
        <v>3266</v>
      </c>
      <c r="O54" s="2">
        <v>0</v>
      </c>
      <c r="P54" s="2">
        <v>163</v>
      </c>
      <c r="Q54" s="2">
        <v>0</v>
      </c>
      <c r="R54" s="2">
        <v>163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87</v>
      </c>
    </row>
    <row r="55" spans="1:58" x14ac:dyDescent="0.25">
      <c r="A55" t="str">
        <f t="shared" si="0"/>
        <v>002100069</v>
      </c>
      <c r="E55" s="1" t="s">
        <v>58</v>
      </c>
      <c r="F55" s="1" t="s">
        <v>59</v>
      </c>
      <c r="G55" s="7" t="s">
        <v>345</v>
      </c>
      <c r="H55" s="2">
        <v>0</v>
      </c>
      <c r="I55" s="2">
        <v>0</v>
      </c>
      <c r="J55" s="2">
        <v>146</v>
      </c>
      <c r="K55" s="2">
        <v>42</v>
      </c>
      <c r="L55" s="2">
        <v>146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344</v>
      </c>
    </row>
    <row r="56" spans="1:58" x14ac:dyDescent="0.25">
      <c r="A56" t="str">
        <f t="shared" si="0"/>
        <v>002100070</v>
      </c>
      <c r="E56" s="1" t="s">
        <v>58</v>
      </c>
      <c r="F56" s="1" t="s">
        <v>59</v>
      </c>
      <c r="G56" s="7" t="s">
        <v>346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88</v>
      </c>
    </row>
    <row r="57" spans="1:58" x14ac:dyDescent="0.25">
      <c r="A57" t="str">
        <f t="shared" si="0"/>
        <v>002100071</v>
      </c>
      <c r="E57" s="1" t="s">
        <v>58</v>
      </c>
      <c r="F57" s="1" t="s">
        <v>59</v>
      </c>
      <c r="G57" s="7" t="s">
        <v>348</v>
      </c>
      <c r="H57" s="2">
        <v>0</v>
      </c>
      <c r="I57" s="2">
        <v>0</v>
      </c>
      <c r="J57" s="2">
        <v>4200</v>
      </c>
      <c r="K57" s="2">
        <v>369</v>
      </c>
      <c r="L57" s="2">
        <v>4200</v>
      </c>
      <c r="M57" s="2">
        <v>151</v>
      </c>
      <c r="N57" s="2">
        <v>0</v>
      </c>
      <c r="O57" s="2">
        <v>1139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347</v>
      </c>
    </row>
    <row r="58" spans="1:58" x14ac:dyDescent="0.25">
      <c r="A58" t="str">
        <f t="shared" si="0"/>
        <v>002100072</v>
      </c>
      <c r="E58" s="1" t="s">
        <v>58</v>
      </c>
      <c r="F58" s="1" t="s">
        <v>59</v>
      </c>
      <c r="G58" s="7" t="s">
        <v>349</v>
      </c>
      <c r="H58" s="2">
        <v>0</v>
      </c>
      <c r="I58" s="2">
        <v>0</v>
      </c>
      <c r="J58" s="2">
        <v>4111</v>
      </c>
      <c r="K58" s="2">
        <v>328</v>
      </c>
      <c r="L58" s="2">
        <v>4111</v>
      </c>
      <c r="M58" s="2">
        <v>151</v>
      </c>
      <c r="N58" s="2">
        <v>0</v>
      </c>
      <c r="O58" s="2">
        <v>1139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89</v>
      </c>
    </row>
    <row r="59" spans="1:58" x14ac:dyDescent="0.25">
      <c r="A59" t="str">
        <f t="shared" si="0"/>
        <v>002100073</v>
      </c>
      <c r="E59" s="1" t="s">
        <v>58</v>
      </c>
      <c r="F59" s="1" t="s">
        <v>59</v>
      </c>
      <c r="G59" s="7" t="s">
        <v>351</v>
      </c>
      <c r="H59" s="2">
        <v>0</v>
      </c>
      <c r="I59" s="2">
        <v>0</v>
      </c>
      <c r="J59" s="2">
        <v>16421</v>
      </c>
      <c r="K59" s="2">
        <v>3171</v>
      </c>
      <c r="L59" s="2">
        <v>2023</v>
      </c>
      <c r="M59" s="2">
        <v>264</v>
      </c>
      <c r="N59" s="2">
        <v>3313</v>
      </c>
      <c r="O59" s="2">
        <v>82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350</v>
      </c>
    </row>
    <row r="60" spans="1:58" x14ac:dyDescent="0.25">
      <c r="A60" t="str">
        <f t="shared" si="0"/>
        <v>002100074</v>
      </c>
      <c r="E60" s="1" t="s">
        <v>58</v>
      </c>
      <c r="F60" s="1" t="s">
        <v>59</v>
      </c>
      <c r="G60" s="7" t="s">
        <v>352</v>
      </c>
      <c r="H60" s="2">
        <v>0</v>
      </c>
      <c r="I60" s="2">
        <v>0</v>
      </c>
      <c r="J60" s="2">
        <v>9396</v>
      </c>
      <c r="K60" s="2">
        <v>1229</v>
      </c>
      <c r="L60" s="2">
        <v>1865</v>
      </c>
      <c r="M60" s="2">
        <v>264</v>
      </c>
      <c r="N60" s="2">
        <v>3313</v>
      </c>
      <c r="O60" s="2">
        <v>82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90</v>
      </c>
    </row>
    <row r="61" spans="1:58" x14ac:dyDescent="0.25">
      <c r="A61" t="str">
        <f t="shared" si="0"/>
        <v>002100075</v>
      </c>
      <c r="E61" s="1" t="s">
        <v>58</v>
      </c>
      <c r="F61" s="1" t="s">
        <v>59</v>
      </c>
      <c r="G61" s="7" t="s">
        <v>354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353</v>
      </c>
    </row>
    <row r="62" spans="1:58" x14ac:dyDescent="0.25">
      <c r="A62" t="str">
        <f t="shared" si="0"/>
        <v>002100076</v>
      </c>
      <c r="E62" s="1" t="s">
        <v>58</v>
      </c>
      <c r="F62" s="1" t="s">
        <v>59</v>
      </c>
      <c r="G62" s="7" t="s">
        <v>355</v>
      </c>
      <c r="H62" s="2">
        <v>0</v>
      </c>
      <c r="I62" s="2">
        <v>0</v>
      </c>
      <c r="J62" s="2">
        <v>904</v>
      </c>
      <c r="K62" s="2">
        <v>136</v>
      </c>
      <c r="L62" s="2">
        <v>2</v>
      </c>
      <c r="M62" s="2">
        <v>136</v>
      </c>
      <c r="N62" s="2">
        <v>894</v>
      </c>
      <c r="O62" s="2">
        <v>2</v>
      </c>
      <c r="P62" s="2">
        <v>7</v>
      </c>
      <c r="Q62" s="2">
        <v>2</v>
      </c>
      <c r="R62" s="2">
        <v>7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91</v>
      </c>
    </row>
    <row r="63" spans="1:58" x14ac:dyDescent="0.25">
      <c r="A63" t="str">
        <f t="shared" si="0"/>
        <v>002100761</v>
      </c>
      <c r="E63" s="1" t="s">
        <v>58</v>
      </c>
      <c r="F63" s="1" t="s">
        <v>59</v>
      </c>
      <c r="G63" s="7" t="s">
        <v>467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309</v>
      </c>
    </row>
    <row r="64" spans="1:58" x14ac:dyDescent="0.25">
      <c r="A64" t="str">
        <f t="shared" si="0"/>
        <v>002100077</v>
      </c>
      <c r="E64" s="1" t="s">
        <v>58</v>
      </c>
      <c r="F64" s="1" t="s">
        <v>59</v>
      </c>
      <c r="G64" s="7" t="s">
        <v>356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92</v>
      </c>
    </row>
    <row r="65" spans="1:58" x14ac:dyDescent="0.25">
      <c r="A65" t="str">
        <f t="shared" si="0"/>
        <v>002100078</v>
      </c>
      <c r="E65" s="1" t="s">
        <v>58</v>
      </c>
      <c r="F65" s="1" t="s">
        <v>59</v>
      </c>
      <c r="G65" s="7" t="s">
        <v>357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93</v>
      </c>
    </row>
    <row r="66" spans="1:58" x14ac:dyDescent="0.25">
      <c r="A66" t="str">
        <f t="shared" si="0"/>
        <v>002100079</v>
      </c>
      <c r="E66" s="1" t="s">
        <v>58</v>
      </c>
      <c r="F66" s="1" t="s">
        <v>59</v>
      </c>
      <c r="G66" s="7" t="s">
        <v>358</v>
      </c>
      <c r="H66" s="2">
        <v>0</v>
      </c>
      <c r="I66" s="2">
        <v>0</v>
      </c>
      <c r="J66" s="2">
        <v>1408</v>
      </c>
      <c r="K66" s="2">
        <v>163</v>
      </c>
      <c r="L66" s="2">
        <v>0</v>
      </c>
      <c r="M66" s="2">
        <v>163</v>
      </c>
      <c r="N66" s="2">
        <v>1408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94</v>
      </c>
    </row>
    <row r="67" spans="1:58" x14ac:dyDescent="0.25">
      <c r="A67" t="str">
        <f t="shared" si="0"/>
        <v>002100080</v>
      </c>
      <c r="E67" s="1" t="s">
        <v>58</v>
      </c>
      <c r="F67" s="1" t="s">
        <v>59</v>
      </c>
      <c r="G67" s="7" t="s">
        <v>359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95</v>
      </c>
    </row>
    <row r="68" spans="1:58" x14ac:dyDescent="0.25">
      <c r="A68" t="str">
        <f t="shared" si="0"/>
        <v>002100082</v>
      </c>
      <c r="E68" s="1" t="s">
        <v>58</v>
      </c>
      <c r="F68" s="1" t="s">
        <v>59</v>
      </c>
      <c r="G68" s="7" t="s">
        <v>360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96</v>
      </c>
    </row>
    <row r="69" spans="1:58" x14ac:dyDescent="0.25">
      <c r="A69" t="str">
        <f t="shared" si="0"/>
        <v>002100821</v>
      </c>
      <c r="E69" s="1" t="s">
        <v>58</v>
      </c>
      <c r="F69" s="1" t="s">
        <v>59</v>
      </c>
      <c r="G69" s="7" t="s">
        <v>468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309</v>
      </c>
    </row>
    <row r="70" spans="1:58" x14ac:dyDescent="0.25">
      <c r="A70" t="str">
        <f t="shared" si="0"/>
        <v>002100083</v>
      </c>
      <c r="E70" s="1" t="s">
        <v>58</v>
      </c>
      <c r="F70" s="1" t="s">
        <v>59</v>
      </c>
      <c r="G70" s="7" t="s">
        <v>469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97</v>
      </c>
    </row>
    <row r="71" spans="1:58" x14ac:dyDescent="0.25">
      <c r="A71" t="str">
        <f t="shared" ref="A71:A134" si="1">F71&amp;G71</f>
        <v>002100084</v>
      </c>
      <c r="E71" s="1" t="s">
        <v>58</v>
      </c>
      <c r="F71" s="1" t="s">
        <v>59</v>
      </c>
      <c r="G71" s="7" t="s">
        <v>361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444</v>
      </c>
    </row>
    <row r="72" spans="1:58" x14ac:dyDescent="0.25">
      <c r="A72" t="str">
        <f t="shared" si="1"/>
        <v>002100085</v>
      </c>
      <c r="E72" s="1" t="s">
        <v>58</v>
      </c>
      <c r="F72" s="1" t="s">
        <v>59</v>
      </c>
      <c r="G72" s="7" t="s">
        <v>470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98</v>
      </c>
    </row>
    <row r="73" spans="1:58" x14ac:dyDescent="0.25">
      <c r="A73" t="str">
        <f t="shared" si="1"/>
        <v>002100087</v>
      </c>
      <c r="E73" s="1" t="s">
        <v>58</v>
      </c>
      <c r="F73" s="1" t="s">
        <v>59</v>
      </c>
      <c r="G73" s="7" t="s">
        <v>362</v>
      </c>
      <c r="H73" s="2">
        <v>0</v>
      </c>
      <c r="I73" s="2">
        <v>0</v>
      </c>
      <c r="J73" s="2">
        <v>20033</v>
      </c>
      <c r="K73" s="2">
        <v>5387</v>
      </c>
      <c r="L73" s="2">
        <v>20033</v>
      </c>
      <c r="M73" s="2">
        <v>3284</v>
      </c>
      <c r="N73" s="2">
        <v>0</v>
      </c>
      <c r="O73" s="2">
        <v>16738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99</v>
      </c>
    </row>
    <row r="74" spans="1:58" x14ac:dyDescent="0.25">
      <c r="A74" t="str">
        <f t="shared" si="1"/>
        <v>002100088</v>
      </c>
      <c r="E74" s="1" t="s">
        <v>58</v>
      </c>
      <c r="F74" s="1" t="s">
        <v>59</v>
      </c>
      <c r="G74" s="7" t="s">
        <v>363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100</v>
      </c>
    </row>
    <row r="75" spans="1:58" x14ac:dyDescent="0.25">
      <c r="A75" t="str">
        <f t="shared" si="1"/>
        <v>002100089</v>
      </c>
      <c r="E75" s="1" t="s">
        <v>58</v>
      </c>
      <c r="F75" s="1" t="s">
        <v>59</v>
      </c>
      <c r="G75" s="7" t="s">
        <v>365</v>
      </c>
      <c r="H75" s="2">
        <v>0</v>
      </c>
      <c r="I75" s="2">
        <v>0</v>
      </c>
      <c r="J75" s="2">
        <v>30357</v>
      </c>
      <c r="K75" s="2">
        <v>10179</v>
      </c>
      <c r="L75" s="2">
        <v>0</v>
      </c>
      <c r="M75" s="2">
        <v>7556</v>
      </c>
      <c r="N75" s="2">
        <v>27016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364</v>
      </c>
    </row>
    <row r="76" spans="1:58" x14ac:dyDescent="0.25">
      <c r="A76" t="str">
        <f t="shared" si="1"/>
        <v>002100090</v>
      </c>
      <c r="E76" s="1" t="s">
        <v>58</v>
      </c>
      <c r="F76" s="1" t="s">
        <v>59</v>
      </c>
      <c r="G76" s="7" t="s">
        <v>366</v>
      </c>
      <c r="H76" s="2">
        <v>0</v>
      </c>
      <c r="I76" s="2">
        <v>0</v>
      </c>
      <c r="J76" s="2">
        <v>5870</v>
      </c>
      <c r="K76" s="2">
        <v>1982</v>
      </c>
      <c r="L76" s="2">
        <v>1253</v>
      </c>
      <c r="M76" s="2">
        <v>1982</v>
      </c>
      <c r="N76" s="2">
        <v>4617</v>
      </c>
      <c r="O76" s="2">
        <v>1253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101</v>
      </c>
    </row>
    <row r="77" spans="1:58" x14ac:dyDescent="0.25">
      <c r="A77" t="str">
        <f t="shared" si="1"/>
        <v>002100091</v>
      </c>
      <c r="E77" s="1" t="s">
        <v>58</v>
      </c>
      <c r="F77" s="1" t="s">
        <v>59</v>
      </c>
      <c r="G77" s="7" t="s">
        <v>367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102</v>
      </c>
    </row>
    <row r="78" spans="1:58" x14ac:dyDescent="0.25">
      <c r="A78" t="str">
        <f t="shared" si="1"/>
        <v>002100093</v>
      </c>
      <c r="E78" s="1" t="s">
        <v>58</v>
      </c>
      <c r="F78" s="1" t="s">
        <v>59</v>
      </c>
      <c r="G78" s="7" t="s">
        <v>369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368</v>
      </c>
    </row>
    <row r="79" spans="1:58" x14ac:dyDescent="0.25">
      <c r="A79" t="str">
        <f t="shared" si="1"/>
        <v>002100094</v>
      </c>
      <c r="E79" s="1" t="s">
        <v>58</v>
      </c>
      <c r="F79" s="1" t="s">
        <v>59</v>
      </c>
      <c r="G79" s="7" t="s">
        <v>370</v>
      </c>
      <c r="H79" s="2">
        <v>0</v>
      </c>
      <c r="I79" s="2">
        <v>0</v>
      </c>
      <c r="J79" s="2">
        <v>514</v>
      </c>
      <c r="K79" s="2">
        <v>260</v>
      </c>
      <c r="L79" s="2">
        <v>81</v>
      </c>
      <c r="M79" s="2">
        <v>256</v>
      </c>
      <c r="N79" s="2">
        <v>423</v>
      </c>
      <c r="O79" s="2">
        <v>78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103</v>
      </c>
    </row>
    <row r="80" spans="1:58" x14ac:dyDescent="0.25">
      <c r="A80" t="str">
        <f t="shared" si="1"/>
        <v>002100095</v>
      </c>
      <c r="E80" s="1" t="s">
        <v>58</v>
      </c>
      <c r="F80" s="1" t="s">
        <v>59</v>
      </c>
      <c r="G80" s="7" t="s">
        <v>372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371</v>
      </c>
    </row>
    <row r="81" spans="1:58" x14ac:dyDescent="0.25">
      <c r="A81" t="str">
        <f t="shared" si="1"/>
        <v>002100096</v>
      </c>
      <c r="E81" s="1" t="s">
        <v>58</v>
      </c>
      <c r="F81" s="1" t="s">
        <v>59</v>
      </c>
      <c r="G81" s="7" t="s">
        <v>373</v>
      </c>
      <c r="H81" s="2">
        <v>0</v>
      </c>
      <c r="I81" s="2">
        <v>0</v>
      </c>
      <c r="J81" s="2">
        <v>57748</v>
      </c>
      <c r="K81" s="2">
        <v>10708</v>
      </c>
      <c r="L81" s="2">
        <v>553</v>
      </c>
      <c r="M81" s="2">
        <v>7856</v>
      </c>
      <c r="N81" s="2">
        <v>47288</v>
      </c>
      <c r="O81" s="2">
        <v>493</v>
      </c>
      <c r="P81" s="2">
        <v>12105</v>
      </c>
      <c r="Q81" s="2">
        <v>1453</v>
      </c>
      <c r="R81" s="2">
        <v>12040</v>
      </c>
      <c r="S81" s="2">
        <v>75</v>
      </c>
      <c r="T81" s="2">
        <v>74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104</v>
      </c>
    </row>
    <row r="82" spans="1:58" x14ac:dyDescent="0.25">
      <c r="A82" t="str">
        <f t="shared" si="1"/>
        <v>002100097</v>
      </c>
      <c r="E82" s="1" t="s">
        <v>58</v>
      </c>
      <c r="F82" s="1" t="s">
        <v>59</v>
      </c>
      <c r="G82" s="7" t="s">
        <v>375</v>
      </c>
      <c r="H82" s="2">
        <v>0</v>
      </c>
      <c r="I82" s="2">
        <v>0</v>
      </c>
      <c r="J82" s="2">
        <v>49851</v>
      </c>
      <c r="K82" s="2">
        <v>8066</v>
      </c>
      <c r="L82" s="2">
        <v>0</v>
      </c>
      <c r="M82" s="2">
        <v>5780</v>
      </c>
      <c r="N82" s="2">
        <v>42249</v>
      </c>
      <c r="O82" s="2">
        <v>0</v>
      </c>
      <c r="P82" s="2">
        <v>10870</v>
      </c>
      <c r="Q82" s="2">
        <v>895</v>
      </c>
      <c r="R82" s="2">
        <v>10806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374</v>
      </c>
    </row>
    <row r="83" spans="1:58" x14ac:dyDescent="0.25">
      <c r="A83" t="str">
        <f t="shared" si="1"/>
        <v>002100098</v>
      </c>
      <c r="E83" s="1" t="s">
        <v>58</v>
      </c>
      <c r="F83" s="1" t="s">
        <v>59</v>
      </c>
      <c r="G83" s="7" t="s">
        <v>377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376</v>
      </c>
    </row>
    <row r="84" spans="1:58" x14ac:dyDescent="0.25">
      <c r="A84" t="str">
        <f t="shared" si="1"/>
        <v>002100099</v>
      </c>
      <c r="E84" s="1" t="s">
        <v>58</v>
      </c>
      <c r="F84" s="1" t="s">
        <v>59</v>
      </c>
      <c r="G84" s="7" t="s">
        <v>379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378</v>
      </c>
    </row>
    <row r="85" spans="1:58" x14ac:dyDescent="0.25">
      <c r="A85" t="str">
        <f t="shared" si="1"/>
        <v>002100100</v>
      </c>
      <c r="E85" s="1" t="s">
        <v>58</v>
      </c>
      <c r="F85" s="1" t="s">
        <v>59</v>
      </c>
      <c r="G85" s="7" t="s">
        <v>380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105</v>
      </c>
    </row>
    <row r="86" spans="1:58" x14ac:dyDescent="0.25">
      <c r="A86" t="str">
        <f t="shared" si="1"/>
        <v>002100101</v>
      </c>
      <c r="E86" s="1" t="s">
        <v>58</v>
      </c>
      <c r="F86" s="1" t="s">
        <v>59</v>
      </c>
      <c r="G86" s="7" t="s">
        <v>381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106</v>
      </c>
    </row>
    <row r="87" spans="1:58" x14ac:dyDescent="0.25">
      <c r="A87" t="str">
        <f t="shared" si="1"/>
        <v>002100102</v>
      </c>
      <c r="E87" s="1" t="s">
        <v>58</v>
      </c>
      <c r="F87" s="1" t="s">
        <v>59</v>
      </c>
      <c r="G87" s="7" t="s">
        <v>382</v>
      </c>
      <c r="H87" s="2">
        <v>0</v>
      </c>
      <c r="I87" s="2">
        <v>0</v>
      </c>
      <c r="J87" s="2">
        <v>10992</v>
      </c>
      <c r="K87" s="2">
        <v>1757</v>
      </c>
      <c r="L87" s="2">
        <v>3780</v>
      </c>
      <c r="M87" s="2">
        <v>1550</v>
      </c>
      <c r="N87" s="2">
        <v>7181</v>
      </c>
      <c r="O87" s="2">
        <v>1545</v>
      </c>
      <c r="P87" s="2">
        <v>2</v>
      </c>
      <c r="Q87" s="2">
        <v>0</v>
      </c>
      <c r="R87" s="2">
        <v>2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383</v>
      </c>
    </row>
    <row r="88" spans="1:58" x14ac:dyDescent="0.25">
      <c r="A88" t="str">
        <f t="shared" si="1"/>
        <v>002100105</v>
      </c>
      <c r="E88" s="1" t="s">
        <v>58</v>
      </c>
      <c r="F88" s="1" t="s">
        <v>59</v>
      </c>
      <c r="G88" s="7" t="s">
        <v>384</v>
      </c>
      <c r="H88" s="2">
        <v>0</v>
      </c>
      <c r="I88" s="2">
        <v>0</v>
      </c>
      <c r="J88" s="2">
        <v>1776</v>
      </c>
      <c r="K88" s="2">
        <v>288</v>
      </c>
      <c r="L88" s="2">
        <v>73</v>
      </c>
      <c r="M88" s="2">
        <v>274</v>
      </c>
      <c r="N88" s="2">
        <v>1582</v>
      </c>
      <c r="O88" s="2">
        <v>1</v>
      </c>
      <c r="P88" s="2">
        <v>5</v>
      </c>
      <c r="Q88" s="2">
        <v>0</v>
      </c>
      <c r="R88" s="2">
        <v>5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385</v>
      </c>
    </row>
    <row r="89" spans="1:58" x14ac:dyDescent="0.25">
      <c r="A89" t="str">
        <f t="shared" si="1"/>
        <v>002100106</v>
      </c>
      <c r="E89" s="1" t="s">
        <v>58</v>
      </c>
      <c r="F89" s="1" t="s">
        <v>59</v>
      </c>
      <c r="G89" s="7" t="s">
        <v>386</v>
      </c>
      <c r="H89" s="2">
        <v>0</v>
      </c>
      <c r="I89" s="2">
        <v>0</v>
      </c>
      <c r="J89" s="2">
        <v>914</v>
      </c>
      <c r="K89" s="2">
        <v>63</v>
      </c>
      <c r="L89" s="2">
        <v>914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108</v>
      </c>
    </row>
    <row r="90" spans="1:58" x14ac:dyDescent="0.25">
      <c r="A90" t="str">
        <f t="shared" si="1"/>
        <v>002100108</v>
      </c>
      <c r="E90" s="1" t="s">
        <v>58</v>
      </c>
      <c r="F90" s="1" t="s">
        <v>59</v>
      </c>
      <c r="G90" s="7" t="s">
        <v>387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110</v>
      </c>
    </row>
    <row r="91" spans="1:58" x14ac:dyDescent="0.25">
      <c r="A91" t="str">
        <f t="shared" si="1"/>
        <v>002100181</v>
      </c>
      <c r="E91" s="1" t="s">
        <v>58</v>
      </c>
      <c r="F91" s="1" t="s">
        <v>59</v>
      </c>
      <c r="G91" s="7" t="s">
        <v>388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309</v>
      </c>
    </row>
    <row r="92" spans="1:58" x14ac:dyDescent="0.25">
      <c r="A92" t="str">
        <f t="shared" si="1"/>
        <v>002100110</v>
      </c>
      <c r="E92" s="1" t="s">
        <v>58</v>
      </c>
      <c r="F92" s="1" t="s">
        <v>59</v>
      </c>
      <c r="G92" s="7" t="s">
        <v>389</v>
      </c>
      <c r="H92" s="2">
        <v>0</v>
      </c>
      <c r="I92" s="2">
        <v>0</v>
      </c>
      <c r="J92" s="2">
        <v>5624</v>
      </c>
      <c r="K92" s="2">
        <v>320</v>
      </c>
      <c r="L92" s="2">
        <v>2366</v>
      </c>
      <c r="M92" s="2">
        <v>54</v>
      </c>
      <c r="N92" s="2">
        <v>676</v>
      </c>
      <c r="O92" s="2">
        <v>58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111</v>
      </c>
    </row>
    <row r="93" spans="1:58" x14ac:dyDescent="0.25">
      <c r="A93" t="str">
        <f t="shared" si="1"/>
        <v>002100211</v>
      </c>
      <c r="E93" s="1" t="s">
        <v>58</v>
      </c>
      <c r="F93" s="1" t="s">
        <v>59</v>
      </c>
      <c r="G93" s="7" t="s">
        <v>471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390</v>
      </c>
    </row>
    <row r="94" spans="1:58" x14ac:dyDescent="0.25">
      <c r="A94" t="str">
        <f t="shared" si="1"/>
        <v>002100113</v>
      </c>
      <c r="E94" s="1" t="s">
        <v>58</v>
      </c>
      <c r="F94" s="1" t="s">
        <v>59</v>
      </c>
      <c r="G94" s="7" t="s">
        <v>392</v>
      </c>
      <c r="H94" s="2">
        <v>0</v>
      </c>
      <c r="I94" s="2">
        <v>0</v>
      </c>
      <c r="J94" s="2">
        <v>7276</v>
      </c>
      <c r="K94" s="2">
        <v>635</v>
      </c>
      <c r="L94" s="2">
        <v>7276</v>
      </c>
      <c r="M94" s="2">
        <v>283</v>
      </c>
      <c r="N94" s="2">
        <v>0</v>
      </c>
      <c r="O94" s="2">
        <v>3688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391</v>
      </c>
    </row>
    <row r="95" spans="1:58" x14ac:dyDescent="0.25">
      <c r="A95" t="str">
        <f t="shared" si="1"/>
        <v>002100114</v>
      </c>
      <c r="E95" s="1" t="s">
        <v>58</v>
      </c>
      <c r="F95" s="1" t="s">
        <v>59</v>
      </c>
      <c r="G95" s="7" t="s">
        <v>393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112</v>
      </c>
    </row>
    <row r="96" spans="1:58" x14ac:dyDescent="0.25">
      <c r="A96" t="str">
        <f t="shared" si="1"/>
        <v>002100115</v>
      </c>
      <c r="E96" s="1" t="s">
        <v>58</v>
      </c>
      <c r="F96" s="1" t="s">
        <v>59</v>
      </c>
      <c r="G96" s="7" t="s">
        <v>394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113</v>
      </c>
    </row>
    <row r="97" spans="1:58" x14ac:dyDescent="0.25">
      <c r="A97" t="str">
        <f t="shared" si="1"/>
        <v>002100116</v>
      </c>
      <c r="E97" s="1" t="s">
        <v>58</v>
      </c>
      <c r="F97" s="1" t="s">
        <v>59</v>
      </c>
      <c r="G97" s="7" t="s">
        <v>396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395</v>
      </c>
    </row>
    <row r="98" spans="1:58" x14ac:dyDescent="0.25">
      <c r="A98" t="str">
        <f t="shared" si="1"/>
        <v>002100117</v>
      </c>
      <c r="E98" s="1" t="s">
        <v>58</v>
      </c>
      <c r="F98" s="1" t="s">
        <v>59</v>
      </c>
      <c r="G98" s="7" t="s">
        <v>398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397</v>
      </c>
    </row>
    <row r="99" spans="1:58" x14ac:dyDescent="0.25">
      <c r="A99" t="str">
        <f t="shared" si="1"/>
        <v>002100118</v>
      </c>
      <c r="E99" s="1" t="s">
        <v>58</v>
      </c>
      <c r="F99" s="1" t="s">
        <v>59</v>
      </c>
      <c r="G99" s="7" t="s">
        <v>399</v>
      </c>
      <c r="H99" s="2">
        <v>0</v>
      </c>
      <c r="I99" s="2">
        <v>0</v>
      </c>
      <c r="J99" s="2">
        <v>6997</v>
      </c>
      <c r="K99" s="2">
        <v>1054</v>
      </c>
      <c r="L99" s="2">
        <v>0</v>
      </c>
      <c r="M99" s="2">
        <v>1028</v>
      </c>
      <c r="N99" s="2">
        <v>6669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114</v>
      </c>
    </row>
    <row r="100" spans="1:58" x14ac:dyDescent="0.25">
      <c r="A100" t="str">
        <f t="shared" si="1"/>
        <v>002100119</v>
      </c>
      <c r="E100" s="1" t="s">
        <v>58</v>
      </c>
      <c r="F100" s="1" t="s">
        <v>59</v>
      </c>
      <c r="G100" s="7" t="s">
        <v>400</v>
      </c>
      <c r="H100" s="2">
        <v>0</v>
      </c>
      <c r="I100" s="2">
        <v>0</v>
      </c>
      <c r="J100" s="2">
        <v>3440</v>
      </c>
      <c r="K100" s="2">
        <v>302</v>
      </c>
      <c r="L100" s="2">
        <v>3440</v>
      </c>
      <c r="M100" s="2">
        <v>126</v>
      </c>
      <c r="N100" s="2">
        <v>0</v>
      </c>
      <c r="O100" s="2">
        <v>1706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115</v>
      </c>
    </row>
    <row r="101" spans="1:58" x14ac:dyDescent="0.25">
      <c r="A101" t="str">
        <f t="shared" si="1"/>
        <v>002100120</v>
      </c>
      <c r="E101" s="1" t="s">
        <v>58</v>
      </c>
      <c r="F101" s="1" t="s">
        <v>59</v>
      </c>
      <c r="G101" s="7" t="s">
        <v>401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116</v>
      </c>
    </row>
    <row r="102" spans="1:58" x14ac:dyDescent="0.25">
      <c r="A102" t="str">
        <f t="shared" si="1"/>
        <v>002100123</v>
      </c>
      <c r="E102" s="1" t="s">
        <v>58</v>
      </c>
      <c r="F102" s="1" t="s">
        <v>59</v>
      </c>
      <c r="G102" s="7" t="s">
        <v>403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118</v>
      </c>
    </row>
    <row r="103" spans="1:58" x14ac:dyDescent="0.25">
      <c r="A103" t="str">
        <f t="shared" si="1"/>
        <v>002100124</v>
      </c>
      <c r="E103" s="1" t="s">
        <v>58</v>
      </c>
      <c r="F103" s="1" t="s">
        <v>59</v>
      </c>
      <c r="G103" s="7" t="s">
        <v>405</v>
      </c>
      <c r="H103" s="2">
        <v>0</v>
      </c>
      <c r="I103" s="2">
        <v>0</v>
      </c>
      <c r="J103" s="2">
        <v>32</v>
      </c>
      <c r="K103" s="2">
        <v>8</v>
      </c>
      <c r="L103" s="2">
        <v>0</v>
      </c>
      <c r="M103" s="2">
        <v>0</v>
      </c>
      <c r="N103" s="2">
        <v>0</v>
      </c>
      <c r="O103" s="2">
        <v>0</v>
      </c>
      <c r="P103" s="2">
        <v>44</v>
      </c>
      <c r="Q103" s="2">
        <v>3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404</v>
      </c>
    </row>
    <row r="104" spans="1:58" x14ac:dyDescent="0.25">
      <c r="A104" t="str">
        <f t="shared" si="1"/>
        <v>002100125</v>
      </c>
      <c r="E104" s="1" t="s">
        <v>58</v>
      </c>
      <c r="F104" s="1" t="s">
        <v>59</v>
      </c>
      <c r="G104" s="7" t="s">
        <v>407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406</v>
      </c>
    </row>
    <row r="105" spans="1:58" x14ac:dyDescent="0.25">
      <c r="A105" t="str">
        <f t="shared" si="1"/>
        <v>002100126</v>
      </c>
      <c r="E105" s="1" t="s">
        <v>58</v>
      </c>
      <c r="F105" s="1" t="s">
        <v>59</v>
      </c>
      <c r="G105" s="7" t="s">
        <v>409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408</v>
      </c>
    </row>
    <row r="106" spans="1:58" x14ac:dyDescent="0.25">
      <c r="A106" t="str">
        <f t="shared" si="1"/>
        <v>002100127</v>
      </c>
      <c r="E106" s="1" t="s">
        <v>58</v>
      </c>
      <c r="F106" s="1" t="s">
        <v>59</v>
      </c>
      <c r="G106" s="7" t="s">
        <v>472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410</v>
      </c>
    </row>
    <row r="107" spans="1:58" x14ac:dyDescent="0.25">
      <c r="A107" t="str">
        <f t="shared" si="1"/>
        <v>002100251</v>
      </c>
      <c r="E107" s="1" t="s">
        <v>58</v>
      </c>
      <c r="F107" s="1" t="s">
        <v>59</v>
      </c>
      <c r="G107" s="7" t="s">
        <v>411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309</v>
      </c>
    </row>
    <row r="108" spans="1:58" x14ac:dyDescent="0.25">
      <c r="A108" t="str">
        <f t="shared" si="1"/>
        <v>002100119</v>
      </c>
      <c r="E108" s="1" t="s">
        <v>58</v>
      </c>
      <c r="F108" s="1" t="s">
        <v>59</v>
      </c>
      <c r="G108" s="7" t="s">
        <v>400</v>
      </c>
      <c r="H108" s="2">
        <v>0</v>
      </c>
      <c r="I108" s="2">
        <v>0</v>
      </c>
      <c r="J108" s="2">
        <v>2817</v>
      </c>
      <c r="K108" s="2">
        <v>198</v>
      </c>
      <c r="L108" s="2">
        <v>2815</v>
      </c>
      <c r="M108" s="2">
        <v>52</v>
      </c>
      <c r="N108" s="2">
        <v>1</v>
      </c>
      <c r="O108" s="2">
        <v>626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116</v>
      </c>
    </row>
    <row r="109" spans="1:58" x14ac:dyDescent="0.25">
      <c r="A109" t="str">
        <f t="shared" si="1"/>
        <v>002100120</v>
      </c>
      <c r="E109" s="1" t="s">
        <v>58</v>
      </c>
      <c r="F109" s="1" t="s">
        <v>59</v>
      </c>
      <c r="G109" s="7" t="s">
        <v>401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117</v>
      </c>
    </row>
    <row r="110" spans="1:58" x14ac:dyDescent="0.25">
      <c r="A110" t="str">
        <f t="shared" si="1"/>
        <v>002100122</v>
      </c>
      <c r="E110" s="1" t="s">
        <v>58</v>
      </c>
      <c r="F110" s="1" t="s">
        <v>59</v>
      </c>
      <c r="G110" s="7" t="s">
        <v>402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118</v>
      </c>
    </row>
    <row r="111" spans="1:58" x14ac:dyDescent="0.25">
      <c r="A111" t="str">
        <f t="shared" si="1"/>
        <v>002100123</v>
      </c>
      <c r="E111" s="1" t="s">
        <v>58</v>
      </c>
      <c r="F111" s="1" t="s">
        <v>59</v>
      </c>
      <c r="G111" s="7" t="s">
        <v>403</v>
      </c>
      <c r="H111" s="2">
        <v>0</v>
      </c>
      <c r="I111" s="2">
        <v>0</v>
      </c>
      <c r="J111" s="2">
        <v>1199</v>
      </c>
      <c r="K111" s="2">
        <v>0</v>
      </c>
      <c r="L111" s="2">
        <v>0</v>
      </c>
      <c r="M111" s="2">
        <v>0</v>
      </c>
      <c r="N111" s="2">
        <v>1199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404</v>
      </c>
    </row>
    <row r="112" spans="1:58" x14ac:dyDescent="0.25">
      <c r="A112" t="str">
        <f t="shared" si="1"/>
        <v>002100124</v>
      </c>
      <c r="E112" s="1" t="s">
        <v>58</v>
      </c>
      <c r="F112" s="1" t="s">
        <v>59</v>
      </c>
      <c r="G112" s="7" t="s">
        <v>405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406</v>
      </c>
    </row>
    <row r="113" spans="1:58" x14ac:dyDescent="0.25">
      <c r="A113" t="str">
        <f t="shared" si="1"/>
        <v>002100125</v>
      </c>
      <c r="E113" s="1" t="s">
        <v>58</v>
      </c>
      <c r="F113" s="1" t="s">
        <v>59</v>
      </c>
      <c r="G113" s="7" t="s">
        <v>407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408</v>
      </c>
    </row>
    <row r="114" spans="1:58" x14ac:dyDescent="0.25">
      <c r="A114" t="str">
        <f t="shared" si="1"/>
        <v>002100126</v>
      </c>
      <c r="E114" s="1" t="s">
        <v>58</v>
      </c>
      <c r="F114" s="1" t="s">
        <v>59</v>
      </c>
      <c r="G114" s="7" t="s">
        <v>409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410</v>
      </c>
    </row>
    <row r="115" spans="1:58" x14ac:dyDescent="0.25">
      <c r="A115" t="str">
        <f t="shared" si="1"/>
        <v>002100251</v>
      </c>
      <c r="E115" s="1" t="s">
        <v>58</v>
      </c>
      <c r="F115" s="1" t="s">
        <v>59</v>
      </c>
      <c r="G115" s="7" t="s">
        <v>411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309</v>
      </c>
    </row>
    <row r="116" spans="1:58" x14ac:dyDescent="0.25">
      <c r="A116" t="str">
        <f t="shared" si="1"/>
        <v>002100</v>
      </c>
      <c r="E116" s="1" t="s">
        <v>58</v>
      </c>
      <c r="F116" s="1" t="s">
        <v>59</v>
      </c>
    </row>
    <row r="117" spans="1:58" x14ac:dyDescent="0.25">
      <c r="A117" t="str">
        <f t="shared" si="1"/>
        <v>002100</v>
      </c>
      <c r="E117" s="1" t="s">
        <v>58</v>
      </c>
      <c r="F117" s="1" t="s">
        <v>59</v>
      </c>
    </row>
    <row r="118" spans="1:58" x14ac:dyDescent="0.25">
      <c r="A118" t="str">
        <f t="shared" si="1"/>
        <v>002100</v>
      </c>
      <c r="E118" s="1" t="s">
        <v>58</v>
      </c>
      <c r="F118" s="1" t="s">
        <v>59</v>
      </c>
    </row>
    <row r="119" spans="1:58" x14ac:dyDescent="0.25">
      <c r="A119" t="str">
        <f t="shared" si="1"/>
        <v>002100</v>
      </c>
      <c r="E119" s="1" t="s">
        <v>58</v>
      </c>
      <c r="F119" s="1" t="s">
        <v>59</v>
      </c>
    </row>
    <row r="120" spans="1:58" x14ac:dyDescent="0.25">
      <c r="A120" t="str">
        <f t="shared" si="1"/>
        <v>002100</v>
      </c>
      <c r="E120" s="1" t="s">
        <v>58</v>
      </c>
      <c r="F120" s="1" t="s">
        <v>59</v>
      </c>
    </row>
    <row r="121" spans="1:58" x14ac:dyDescent="0.25">
      <c r="A121" t="str">
        <f t="shared" si="1"/>
        <v>002100</v>
      </c>
      <c r="E121" s="1" t="s">
        <v>58</v>
      </c>
      <c r="F121" s="1" t="s">
        <v>59</v>
      </c>
    </row>
    <row r="122" spans="1:58" x14ac:dyDescent="0.25">
      <c r="A122" t="str">
        <f t="shared" si="1"/>
        <v>002100</v>
      </c>
      <c r="E122" s="1" t="s">
        <v>58</v>
      </c>
      <c r="F122" s="1" t="s">
        <v>59</v>
      </c>
    </row>
    <row r="123" spans="1:58" x14ac:dyDescent="0.25">
      <c r="A123" t="str">
        <f t="shared" si="1"/>
        <v>002100</v>
      </c>
      <c r="E123" s="1" t="s">
        <v>58</v>
      </c>
      <c r="F123" s="1" t="s">
        <v>59</v>
      </c>
    </row>
    <row r="124" spans="1:58" x14ac:dyDescent="0.25">
      <c r="A124" t="str">
        <f t="shared" si="1"/>
        <v>002100</v>
      </c>
      <c r="E124" s="1" t="s">
        <v>58</v>
      </c>
      <c r="F124" s="1" t="s">
        <v>59</v>
      </c>
    </row>
    <row r="125" spans="1:58" x14ac:dyDescent="0.25">
      <c r="A125" t="str">
        <f t="shared" si="1"/>
        <v>002100</v>
      </c>
      <c r="E125" s="1" t="s">
        <v>58</v>
      </c>
      <c r="F125" s="1" t="s">
        <v>59</v>
      </c>
    </row>
    <row r="126" spans="1:58" x14ac:dyDescent="0.25">
      <c r="A126" t="str">
        <f t="shared" si="1"/>
        <v>002100</v>
      </c>
      <c r="E126" s="1" t="s">
        <v>58</v>
      </c>
      <c r="F126" s="1" t="s">
        <v>59</v>
      </c>
    </row>
    <row r="127" spans="1:58" x14ac:dyDescent="0.25">
      <c r="A127" t="str">
        <f t="shared" si="1"/>
        <v>002100</v>
      </c>
      <c r="E127" s="1" t="s">
        <v>58</v>
      </c>
      <c r="F127" s="1" t="s">
        <v>59</v>
      </c>
    </row>
    <row r="128" spans="1:58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7"/>
    </row>
    <row r="306" spans="1:7" customFormat="1" x14ac:dyDescent="0.25">
      <c r="A306" t="str">
        <f t="shared" si="4"/>
        <v/>
      </c>
      <c r="G306" s="7"/>
    </row>
    <row r="307" spans="1:7" customFormat="1" x14ac:dyDescent="0.25">
      <c r="A307" t="str">
        <f t="shared" si="4"/>
        <v/>
      </c>
      <c r="G307" s="7"/>
    </row>
    <row r="308" spans="1:7" customFormat="1" x14ac:dyDescent="0.25">
      <c r="A308" t="str">
        <f t="shared" si="4"/>
        <v/>
      </c>
      <c r="G308" s="7"/>
    </row>
    <row r="309" spans="1:7" customFormat="1" x14ac:dyDescent="0.25">
      <c r="A309" t="str">
        <f t="shared" si="4"/>
        <v/>
      </c>
      <c r="G309" s="7"/>
    </row>
    <row r="310" spans="1:7" customFormat="1" x14ac:dyDescent="0.25">
      <c r="A310" t="str">
        <f t="shared" si="4"/>
        <v/>
      </c>
      <c r="G310" s="7"/>
    </row>
    <row r="311" spans="1:7" customFormat="1" x14ac:dyDescent="0.25">
      <c r="A311" t="str">
        <f t="shared" si="4"/>
        <v/>
      </c>
      <c r="G311" s="7"/>
    </row>
    <row r="312" spans="1:7" customFormat="1" x14ac:dyDescent="0.25">
      <c r="A312" t="str">
        <f t="shared" si="4"/>
        <v/>
      </c>
      <c r="G312" s="7"/>
    </row>
    <row r="313" spans="1:7" customFormat="1" x14ac:dyDescent="0.25">
      <c r="A313" t="str">
        <f t="shared" si="4"/>
        <v/>
      </c>
      <c r="G313" s="7"/>
    </row>
    <row r="314" spans="1:7" customFormat="1" x14ac:dyDescent="0.25">
      <c r="A314" t="str">
        <f t="shared" si="4"/>
        <v/>
      </c>
      <c r="G314" s="7"/>
    </row>
    <row r="315" spans="1:7" customFormat="1" x14ac:dyDescent="0.25">
      <c r="A315" t="str">
        <f t="shared" si="4"/>
        <v/>
      </c>
      <c r="G315" s="7"/>
    </row>
    <row r="316" spans="1:7" customFormat="1" x14ac:dyDescent="0.25">
      <c r="A316" t="str">
        <f t="shared" si="4"/>
        <v/>
      </c>
      <c r="G316" s="7"/>
    </row>
    <row r="317" spans="1:7" customFormat="1" x14ac:dyDescent="0.25">
      <c r="A317" t="str">
        <f t="shared" si="4"/>
        <v/>
      </c>
      <c r="G317" s="7"/>
    </row>
    <row r="318" spans="1:7" customFormat="1" x14ac:dyDescent="0.25">
      <c r="A318" t="str">
        <f t="shared" si="4"/>
        <v/>
      </c>
      <c r="G318" s="7"/>
    </row>
    <row r="319" spans="1:7" customFormat="1" x14ac:dyDescent="0.25">
      <c r="A319" t="str">
        <f t="shared" si="4"/>
        <v/>
      </c>
      <c r="G319" s="7"/>
    </row>
    <row r="320" spans="1:7" customFormat="1" x14ac:dyDescent="0.25">
      <c r="A320" t="str">
        <f t="shared" si="4"/>
        <v/>
      </c>
      <c r="G320" s="7"/>
    </row>
    <row r="321" spans="1:7" customFormat="1" x14ac:dyDescent="0.25">
      <c r="A321" t="str">
        <f t="shared" si="4"/>
        <v/>
      </c>
      <c r="G321" s="7"/>
    </row>
    <row r="322" spans="1:7" customFormat="1" x14ac:dyDescent="0.25">
      <c r="A322" t="str">
        <f t="shared" si="4"/>
        <v/>
      </c>
      <c r="G322" s="7"/>
    </row>
    <row r="323" spans="1:7" customFormat="1" x14ac:dyDescent="0.25">
      <c r="A323" t="str">
        <f t="shared" si="4"/>
        <v/>
      </c>
      <c r="G323" s="7"/>
    </row>
    <row r="324" spans="1:7" customFormat="1" x14ac:dyDescent="0.25">
      <c r="A324" t="str">
        <f t="shared" si="4"/>
        <v/>
      </c>
      <c r="G324" s="7"/>
    </row>
    <row r="325" spans="1:7" customFormat="1" x14ac:dyDescent="0.25">
      <c r="A325" t="str">
        <f t="shared" si="4"/>
        <v/>
      </c>
      <c r="G325" s="7"/>
    </row>
    <row r="326" spans="1:7" customFormat="1" x14ac:dyDescent="0.25">
      <c r="A326" t="str">
        <f t="shared" si="4"/>
        <v/>
      </c>
      <c r="G326" s="7"/>
    </row>
    <row r="327" spans="1:7" customFormat="1" x14ac:dyDescent="0.25">
      <c r="A327" t="str">
        <f t="shared" ref="A327:A390" si="5">F327&amp;G327</f>
        <v/>
      </c>
      <c r="G327" s="7"/>
    </row>
    <row r="328" spans="1:7" customFormat="1" x14ac:dyDescent="0.25">
      <c r="A328" t="str">
        <f t="shared" si="5"/>
        <v/>
      </c>
      <c r="G328" s="7"/>
    </row>
    <row r="329" spans="1:7" customFormat="1" x14ac:dyDescent="0.25">
      <c r="A329" t="str">
        <f t="shared" si="5"/>
        <v/>
      </c>
      <c r="G329" s="7"/>
    </row>
    <row r="330" spans="1:7" customFormat="1" x14ac:dyDescent="0.25">
      <c r="A330" t="str">
        <f t="shared" si="5"/>
        <v/>
      </c>
      <c r="G330" s="7"/>
    </row>
    <row r="331" spans="1:7" customFormat="1" x14ac:dyDescent="0.25">
      <c r="A331" t="str">
        <f t="shared" si="5"/>
        <v/>
      </c>
      <c r="G331" s="7"/>
    </row>
    <row r="332" spans="1:7" customFormat="1" x14ac:dyDescent="0.25">
      <c r="A332" t="str">
        <f t="shared" si="5"/>
        <v/>
      </c>
      <c r="G332" s="7"/>
    </row>
    <row r="333" spans="1:7" customFormat="1" x14ac:dyDescent="0.25">
      <c r="A333" t="str">
        <f t="shared" si="5"/>
        <v/>
      </c>
      <c r="G333" s="7"/>
    </row>
    <row r="334" spans="1:7" customFormat="1" x14ac:dyDescent="0.25">
      <c r="A334" t="str">
        <f t="shared" si="5"/>
        <v/>
      </c>
      <c r="G334" s="7"/>
    </row>
    <row r="335" spans="1:7" customFormat="1" x14ac:dyDescent="0.25">
      <c r="A335" t="str">
        <f t="shared" si="5"/>
        <v/>
      </c>
      <c r="G335" s="7"/>
    </row>
    <row r="336" spans="1:7" customFormat="1" x14ac:dyDescent="0.25">
      <c r="A336" t="str">
        <f t="shared" si="5"/>
        <v/>
      </c>
      <c r="G336" s="7"/>
    </row>
    <row r="337" spans="1:7" customFormat="1" x14ac:dyDescent="0.25">
      <c r="A337" t="str">
        <f t="shared" si="5"/>
        <v/>
      </c>
      <c r="G337" s="7"/>
    </row>
    <row r="338" spans="1:7" customFormat="1" x14ac:dyDescent="0.25">
      <c r="A338" t="str">
        <f t="shared" si="5"/>
        <v/>
      </c>
      <c r="G338" s="7"/>
    </row>
    <row r="339" spans="1:7" customFormat="1" x14ac:dyDescent="0.25">
      <c r="A339" t="str">
        <f t="shared" si="5"/>
        <v/>
      </c>
      <c r="G339" s="7"/>
    </row>
    <row r="340" spans="1:7" customFormat="1" x14ac:dyDescent="0.25">
      <c r="A340" t="str">
        <f t="shared" si="5"/>
        <v/>
      </c>
      <c r="G340" s="7"/>
    </row>
    <row r="341" spans="1:7" customFormat="1" x14ac:dyDescent="0.25">
      <c r="A341" t="str">
        <f t="shared" si="5"/>
        <v/>
      </c>
      <c r="G341" s="7"/>
    </row>
    <row r="342" spans="1:7" customFormat="1" x14ac:dyDescent="0.25">
      <c r="A342" t="str">
        <f t="shared" si="5"/>
        <v/>
      </c>
      <c r="G342" s="7"/>
    </row>
    <row r="343" spans="1:7" customFormat="1" x14ac:dyDescent="0.25">
      <c r="A343" t="str">
        <f t="shared" si="5"/>
        <v/>
      </c>
      <c r="G343" s="7"/>
    </row>
    <row r="344" spans="1:7" customFormat="1" x14ac:dyDescent="0.25">
      <c r="A344" t="str">
        <f t="shared" si="5"/>
        <v/>
      </c>
      <c r="G344" s="7"/>
    </row>
    <row r="345" spans="1:7" customFormat="1" x14ac:dyDescent="0.25">
      <c r="A345" t="str">
        <f t="shared" si="5"/>
        <v/>
      </c>
      <c r="G345" s="7"/>
    </row>
    <row r="346" spans="1:7" customFormat="1" x14ac:dyDescent="0.25">
      <c r="A346" t="str">
        <f t="shared" si="5"/>
        <v/>
      </c>
      <c r="G346" s="7"/>
    </row>
    <row r="347" spans="1:7" customFormat="1" x14ac:dyDescent="0.25">
      <c r="A347" t="str">
        <f t="shared" si="5"/>
        <v/>
      </c>
      <c r="G347" s="7"/>
    </row>
    <row r="348" spans="1:7" customFormat="1" x14ac:dyDescent="0.25">
      <c r="A348" t="str">
        <f t="shared" si="5"/>
        <v/>
      </c>
      <c r="G348" s="7"/>
    </row>
    <row r="349" spans="1:7" customFormat="1" x14ac:dyDescent="0.25">
      <c r="A349" t="str">
        <f t="shared" si="5"/>
        <v/>
      </c>
      <c r="G349" s="7"/>
    </row>
    <row r="350" spans="1:7" customFormat="1" x14ac:dyDescent="0.25">
      <c r="A350" t="str">
        <f t="shared" si="5"/>
        <v/>
      </c>
      <c r="G350" s="7"/>
    </row>
    <row r="351" spans="1:7" customFormat="1" x14ac:dyDescent="0.25">
      <c r="A351" t="str">
        <f t="shared" si="5"/>
        <v/>
      </c>
      <c r="G351" s="7"/>
    </row>
    <row r="352" spans="1:7" customFormat="1" x14ac:dyDescent="0.25">
      <c r="A352" t="str">
        <f t="shared" si="5"/>
        <v/>
      </c>
      <c r="G352" s="7"/>
    </row>
    <row r="353" spans="1:7" customFormat="1" x14ac:dyDescent="0.25">
      <c r="A353" t="str">
        <f t="shared" si="5"/>
        <v/>
      </c>
      <c r="G353" s="7"/>
    </row>
    <row r="354" spans="1:7" customFormat="1" x14ac:dyDescent="0.25">
      <c r="A354" t="str">
        <f t="shared" si="5"/>
        <v/>
      </c>
      <c r="G354" s="7"/>
    </row>
    <row r="355" spans="1:7" customFormat="1" x14ac:dyDescent="0.25">
      <c r="A355" t="str">
        <f t="shared" si="5"/>
        <v/>
      </c>
      <c r="G355" s="7"/>
    </row>
    <row r="356" spans="1:7" customFormat="1" x14ac:dyDescent="0.25">
      <c r="A356" t="str">
        <f t="shared" si="5"/>
        <v/>
      </c>
      <c r="G356" s="7"/>
    </row>
    <row r="357" spans="1:7" customFormat="1" x14ac:dyDescent="0.25">
      <c r="A357" t="str">
        <f t="shared" si="5"/>
        <v/>
      </c>
      <c r="G357" s="7"/>
    </row>
    <row r="358" spans="1:7" customFormat="1" x14ac:dyDescent="0.25">
      <c r="A358" t="str">
        <f t="shared" si="5"/>
        <v/>
      </c>
      <c r="G358" s="7"/>
    </row>
    <row r="359" spans="1:7" customFormat="1" x14ac:dyDescent="0.25">
      <c r="A359" t="str">
        <f t="shared" si="5"/>
        <v/>
      </c>
      <c r="G359" s="7"/>
    </row>
    <row r="360" spans="1:7" customFormat="1" x14ac:dyDescent="0.25">
      <c r="A360" t="str">
        <f t="shared" si="5"/>
        <v/>
      </c>
      <c r="G360" s="7"/>
    </row>
    <row r="361" spans="1:7" customFormat="1" x14ac:dyDescent="0.25">
      <c r="A361" t="str">
        <f t="shared" si="5"/>
        <v/>
      </c>
      <c r="G361" s="7"/>
    </row>
    <row r="362" spans="1:7" customFormat="1" x14ac:dyDescent="0.25">
      <c r="A362" t="str">
        <f t="shared" si="5"/>
        <v/>
      </c>
      <c r="G362" s="7"/>
    </row>
    <row r="363" spans="1:7" customFormat="1" x14ac:dyDescent="0.25">
      <c r="A363" t="str">
        <f t="shared" si="5"/>
        <v/>
      </c>
      <c r="G363" s="7"/>
    </row>
    <row r="364" spans="1:7" customFormat="1" x14ac:dyDescent="0.25">
      <c r="A364" t="str">
        <f t="shared" si="5"/>
        <v/>
      </c>
      <c r="G364" s="7"/>
    </row>
    <row r="365" spans="1:7" customFormat="1" x14ac:dyDescent="0.25">
      <c r="A365" t="str">
        <f t="shared" si="5"/>
        <v/>
      </c>
      <c r="G365" s="7"/>
    </row>
    <row r="366" spans="1:7" customFormat="1" x14ac:dyDescent="0.25">
      <c r="A366" t="str">
        <f t="shared" si="5"/>
        <v/>
      </c>
      <c r="G366" s="7"/>
    </row>
    <row r="367" spans="1:7" customFormat="1" x14ac:dyDescent="0.25">
      <c r="A367" t="str">
        <f t="shared" si="5"/>
        <v/>
      </c>
      <c r="G367" s="7"/>
    </row>
    <row r="368" spans="1:7" customFormat="1" x14ac:dyDescent="0.25">
      <c r="A368" t="str">
        <f t="shared" si="5"/>
        <v/>
      </c>
      <c r="G368" s="7"/>
    </row>
    <row r="369" spans="1:7" customFormat="1" x14ac:dyDescent="0.25">
      <c r="A369" t="str">
        <f t="shared" si="5"/>
        <v/>
      </c>
      <c r="G369" s="7"/>
    </row>
    <row r="370" spans="1:7" customFormat="1" x14ac:dyDescent="0.25">
      <c r="A370" t="str">
        <f t="shared" si="5"/>
        <v/>
      </c>
      <c r="G370" s="7"/>
    </row>
    <row r="371" spans="1:7" customFormat="1" x14ac:dyDescent="0.25">
      <c r="A371" t="str">
        <f t="shared" si="5"/>
        <v/>
      </c>
      <c r="G371" s="7"/>
    </row>
    <row r="372" spans="1:7" customFormat="1" x14ac:dyDescent="0.25">
      <c r="A372" t="str">
        <f t="shared" si="5"/>
        <v/>
      </c>
      <c r="G372" s="7"/>
    </row>
    <row r="373" spans="1:7" customFormat="1" x14ac:dyDescent="0.25">
      <c r="A373" t="str">
        <f t="shared" si="5"/>
        <v/>
      </c>
      <c r="G373" s="7"/>
    </row>
    <row r="374" spans="1:7" customFormat="1" x14ac:dyDescent="0.25">
      <c r="A374" t="str">
        <f t="shared" si="5"/>
        <v/>
      </c>
      <c r="G374" s="7"/>
    </row>
    <row r="375" spans="1:7" customFormat="1" x14ac:dyDescent="0.25">
      <c r="A375" t="str">
        <f t="shared" si="5"/>
        <v/>
      </c>
      <c r="G375" s="7"/>
    </row>
    <row r="376" spans="1:7" customFormat="1" x14ac:dyDescent="0.25">
      <c r="A376" t="str">
        <f t="shared" si="5"/>
        <v/>
      </c>
      <c r="G376" s="7"/>
    </row>
    <row r="377" spans="1:7" customFormat="1" x14ac:dyDescent="0.25">
      <c r="A377" t="str">
        <f t="shared" si="5"/>
        <v/>
      </c>
      <c r="G377" s="7"/>
    </row>
    <row r="378" spans="1:7" customFormat="1" x14ac:dyDescent="0.25">
      <c r="A378" t="str">
        <f t="shared" si="5"/>
        <v/>
      </c>
      <c r="G378" s="7"/>
    </row>
    <row r="379" spans="1:7" customFormat="1" x14ac:dyDescent="0.25">
      <c r="A379" t="str">
        <f t="shared" si="5"/>
        <v/>
      </c>
      <c r="G379" s="7"/>
    </row>
    <row r="380" spans="1:7" customFormat="1" x14ac:dyDescent="0.25">
      <c r="A380" t="str">
        <f t="shared" si="5"/>
        <v/>
      </c>
      <c r="G380" s="7"/>
    </row>
    <row r="381" spans="1:7" customFormat="1" x14ac:dyDescent="0.25">
      <c r="A381" t="str">
        <f t="shared" si="5"/>
        <v/>
      </c>
      <c r="G381" s="7"/>
    </row>
    <row r="382" spans="1:7" customFormat="1" x14ac:dyDescent="0.25">
      <c r="A382" t="str">
        <f t="shared" si="5"/>
        <v/>
      </c>
      <c r="G382" s="7"/>
    </row>
    <row r="383" spans="1:7" customFormat="1" x14ac:dyDescent="0.25">
      <c r="A383" t="str">
        <f t="shared" si="5"/>
        <v/>
      </c>
      <c r="G383" s="7"/>
    </row>
    <row r="384" spans="1:7" customFormat="1" x14ac:dyDescent="0.25">
      <c r="A384" t="str">
        <f t="shared" si="5"/>
        <v/>
      </c>
      <c r="G384" s="7"/>
    </row>
    <row r="385" spans="1:7" customFormat="1" x14ac:dyDescent="0.25">
      <c r="A385" t="str">
        <f t="shared" si="5"/>
        <v/>
      </c>
      <c r="G385" s="7"/>
    </row>
    <row r="386" spans="1:7" customFormat="1" x14ac:dyDescent="0.25">
      <c r="A386" t="str">
        <f t="shared" si="5"/>
        <v/>
      </c>
      <c r="G386" s="7"/>
    </row>
    <row r="387" spans="1:7" customFormat="1" x14ac:dyDescent="0.25">
      <c r="A387" t="str">
        <f t="shared" si="5"/>
        <v/>
      </c>
      <c r="G387" s="7"/>
    </row>
    <row r="388" spans="1:7" customFormat="1" x14ac:dyDescent="0.25">
      <c r="A388" t="str">
        <f t="shared" si="5"/>
        <v/>
      </c>
      <c r="G388" s="7"/>
    </row>
    <row r="389" spans="1:7" customFormat="1" x14ac:dyDescent="0.25">
      <c r="A389" t="str">
        <f t="shared" si="5"/>
        <v/>
      </c>
      <c r="G389" s="7"/>
    </row>
    <row r="390" spans="1:7" customFormat="1" x14ac:dyDescent="0.25">
      <c r="A390" t="str">
        <f t="shared" si="5"/>
        <v/>
      </c>
      <c r="G390" s="7"/>
    </row>
    <row r="391" spans="1:7" customFormat="1" x14ac:dyDescent="0.25">
      <c r="A391" t="str">
        <f t="shared" ref="A391:A454" si="6">F391&amp;G391</f>
        <v/>
      </c>
      <c r="G391" s="7"/>
    </row>
    <row r="392" spans="1:7" customFormat="1" x14ac:dyDescent="0.25">
      <c r="A392" t="str">
        <f t="shared" si="6"/>
        <v/>
      </c>
      <c r="G392" s="7"/>
    </row>
    <row r="393" spans="1:7" customFormat="1" x14ac:dyDescent="0.25">
      <c r="A393" t="str">
        <f t="shared" si="6"/>
        <v/>
      </c>
      <c r="G393" s="7"/>
    </row>
    <row r="394" spans="1:7" customFormat="1" x14ac:dyDescent="0.25">
      <c r="A394" t="str">
        <f t="shared" si="6"/>
        <v/>
      </c>
      <c r="G394" s="7"/>
    </row>
    <row r="395" spans="1:7" customFormat="1" x14ac:dyDescent="0.25">
      <c r="A395" t="str">
        <f t="shared" si="6"/>
        <v/>
      </c>
      <c r="G395" s="7"/>
    </row>
    <row r="396" spans="1:7" customFormat="1" x14ac:dyDescent="0.25">
      <c r="A396" t="str">
        <f t="shared" si="6"/>
        <v/>
      </c>
      <c r="G396" s="7"/>
    </row>
    <row r="397" spans="1:7" customFormat="1" x14ac:dyDescent="0.25">
      <c r="A397" t="str">
        <f t="shared" si="6"/>
        <v/>
      </c>
      <c r="G397" s="7"/>
    </row>
    <row r="398" spans="1:7" customFormat="1" x14ac:dyDescent="0.25">
      <c r="A398" t="str">
        <f t="shared" si="6"/>
        <v/>
      </c>
      <c r="G398" s="7"/>
    </row>
    <row r="399" spans="1:7" customFormat="1" x14ac:dyDescent="0.25">
      <c r="A399" t="str">
        <f t="shared" si="6"/>
        <v/>
      </c>
      <c r="G399" s="7"/>
    </row>
    <row r="400" spans="1:7" customFormat="1" x14ac:dyDescent="0.25">
      <c r="A400" t="str">
        <f t="shared" si="6"/>
        <v/>
      </c>
      <c r="G400" s="7"/>
    </row>
    <row r="401" spans="1:7" customFormat="1" x14ac:dyDescent="0.25">
      <c r="A401" t="str">
        <f t="shared" si="6"/>
        <v/>
      </c>
      <c r="G401" s="7"/>
    </row>
    <row r="402" spans="1:7" customFormat="1" x14ac:dyDescent="0.25">
      <c r="A402" t="str">
        <f t="shared" si="6"/>
        <v/>
      </c>
      <c r="G402" s="7"/>
    </row>
    <row r="403" spans="1:7" customFormat="1" x14ac:dyDescent="0.25">
      <c r="A403" t="str">
        <f t="shared" si="6"/>
        <v/>
      </c>
      <c r="G403" s="7"/>
    </row>
    <row r="404" spans="1:7" customFormat="1" x14ac:dyDescent="0.25">
      <c r="A404" t="str">
        <f t="shared" si="6"/>
        <v/>
      </c>
      <c r="G404" s="7"/>
    </row>
    <row r="405" spans="1:7" customFormat="1" x14ac:dyDescent="0.25">
      <c r="A405" t="str">
        <f t="shared" si="6"/>
        <v/>
      </c>
      <c r="G405" s="7"/>
    </row>
    <row r="406" spans="1:7" customFormat="1" x14ac:dyDescent="0.25">
      <c r="A406" t="str">
        <f t="shared" si="6"/>
        <v/>
      </c>
      <c r="G406" s="7"/>
    </row>
    <row r="407" spans="1:7" customFormat="1" x14ac:dyDescent="0.25">
      <c r="A407" t="str">
        <f t="shared" si="6"/>
        <v/>
      </c>
      <c r="G407" s="7"/>
    </row>
    <row r="408" spans="1:7" customFormat="1" x14ac:dyDescent="0.25">
      <c r="A408" t="str">
        <f t="shared" si="6"/>
        <v/>
      </c>
      <c r="G408" s="7"/>
    </row>
    <row r="409" spans="1:7" customFormat="1" x14ac:dyDescent="0.25">
      <c r="A409" t="str">
        <f t="shared" si="6"/>
        <v/>
      </c>
      <c r="G409" s="7"/>
    </row>
    <row r="410" spans="1:7" customFormat="1" x14ac:dyDescent="0.25">
      <c r="A410" t="str">
        <f t="shared" si="6"/>
        <v/>
      </c>
      <c r="G410" s="7"/>
    </row>
    <row r="411" spans="1:7" customFormat="1" x14ac:dyDescent="0.25">
      <c r="A411" t="str">
        <f t="shared" si="6"/>
        <v/>
      </c>
      <c r="G411" s="7"/>
    </row>
    <row r="412" spans="1:7" customFormat="1" x14ac:dyDescent="0.25">
      <c r="A412" t="str">
        <f t="shared" si="6"/>
        <v/>
      </c>
      <c r="G412" s="7"/>
    </row>
    <row r="413" spans="1:7" customFormat="1" x14ac:dyDescent="0.25">
      <c r="A413" t="str">
        <f t="shared" si="6"/>
        <v/>
      </c>
      <c r="G413" s="7"/>
    </row>
    <row r="414" spans="1:7" customFormat="1" x14ac:dyDescent="0.25">
      <c r="A414" t="str">
        <f t="shared" si="6"/>
        <v/>
      </c>
      <c r="G414" s="7"/>
    </row>
    <row r="415" spans="1:7" customFormat="1" x14ac:dyDescent="0.25">
      <c r="A415" t="str">
        <f t="shared" si="6"/>
        <v/>
      </c>
      <c r="G415" s="7"/>
    </row>
    <row r="416" spans="1:7" customFormat="1" x14ac:dyDescent="0.25">
      <c r="A416" t="str">
        <f t="shared" si="6"/>
        <v/>
      </c>
      <c r="G416" s="7"/>
    </row>
    <row r="417" spans="1:7" customFormat="1" x14ac:dyDescent="0.25">
      <c r="A417" t="str">
        <f t="shared" si="6"/>
        <v/>
      </c>
      <c r="G417" s="7"/>
    </row>
    <row r="418" spans="1:7" customFormat="1" x14ac:dyDescent="0.25">
      <c r="A418" t="str">
        <f t="shared" si="6"/>
        <v/>
      </c>
      <c r="G418" s="7"/>
    </row>
    <row r="419" spans="1:7" customFormat="1" x14ac:dyDescent="0.25">
      <c r="A419" t="str">
        <f t="shared" si="6"/>
        <v/>
      </c>
      <c r="G419" s="7"/>
    </row>
    <row r="420" spans="1:7" customFormat="1" x14ac:dyDescent="0.25">
      <c r="A420" t="str">
        <f t="shared" si="6"/>
        <v/>
      </c>
      <c r="G420" s="7"/>
    </row>
    <row r="421" spans="1:7" customFormat="1" x14ac:dyDescent="0.25">
      <c r="A421" t="str">
        <f t="shared" si="6"/>
        <v/>
      </c>
      <c r="G421" s="7"/>
    </row>
    <row r="422" spans="1:7" customFormat="1" x14ac:dyDescent="0.25">
      <c r="A422" t="str">
        <f t="shared" si="6"/>
        <v/>
      </c>
      <c r="G422" s="7"/>
    </row>
    <row r="423" spans="1:7" customFormat="1" x14ac:dyDescent="0.25">
      <c r="A423" t="str">
        <f t="shared" si="6"/>
        <v/>
      </c>
      <c r="G423" s="7"/>
    </row>
    <row r="424" spans="1:7" customFormat="1" x14ac:dyDescent="0.25">
      <c r="A424" t="str">
        <f t="shared" si="6"/>
        <v/>
      </c>
      <c r="G424" s="7"/>
    </row>
    <row r="425" spans="1:7" customFormat="1" x14ac:dyDescent="0.25">
      <c r="A425" t="str">
        <f t="shared" si="6"/>
        <v/>
      </c>
      <c r="G425" s="7"/>
    </row>
    <row r="426" spans="1:7" customFormat="1" x14ac:dyDescent="0.25">
      <c r="A426" t="str">
        <f t="shared" si="6"/>
        <v/>
      </c>
      <c r="G426" s="7"/>
    </row>
    <row r="427" spans="1:7" customFormat="1" x14ac:dyDescent="0.25">
      <c r="A427" t="str">
        <f t="shared" si="6"/>
        <v/>
      </c>
      <c r="G427" s="7"/>
    </row>
    <row r="428" spans="1:7" customFormat="1" x14ac:dyDescent="0.25">
      <c r="A428" t="str">
        <f t="shared" si="6"/>
        <v/>
      </c>
      <c r="G428" s="7"/>
    </row>
    <row r="429" spans="1:7" customFormat="1" x14ac:dyDescent="0.25">
      <c r="A429" t="str">
        <f t="shared" si="6"/>
        <v/>
      </c>
      <c r="G429" s="7"/>
    </row>
    <row r="430" spans="1:7" customFormat="1" x14ac:dyDescent="0.25">
      <c r="A430" t="str">
        <f t="shared" si="6"/>
        <v/>
      </c>
      <c r="G430" s="7"/>
    </row>
    <row r="431" spans="1:7" customFormat="1" x14ac:dyDescent="0.25">
      <c r="A431" t="str">
        <f t="shared" si="6"/>
        <v/>
      </c>
      <c r="G431" s="7"/>
    </row>
    <row r="432" spans="1:7" customFormat="1" x14ac:dyDescent="0.25">
      <c r="A432" t="str">
        <f t="shared" si="6"/>
        <v/>
      </c>
      <c r="G432" s="7"/>
    </row>
    <row r="433" spans="1:7" customFormat="1" x14ac:dyDescent="0.25">
      <c r="A433" t="str">
        <f t="shared" si="6"/>
        <v/>
      </c>
      <c r="G433" s="7"/>
    </row>
    <row r="434" spans="1:7" customFormat="1" x14ac:dyDescent="0.25">
      <c r="A434" t="str">
        <f t="shared" si="6"/>
        <v/>
      </c>
      <c r="G434" s="7"/>
    </row>
    <row r="435" spans="1:7" customFormat="1" x14ac:dyDescent="0.25">
      <c r="A435" t="str">
        <f t="shared" si="6"/>
        <v/>
      </c>
      <c r="G435" s="7"/>
    </row>
    <row r="436" spans="1:7" customFormat="1" x14ac:dyDescent="0.25">
      <c r="A436" t="str">
        <f t="shared" si="6"/>
        <v/>
      </c>
      <c r="G436" s="7"/>
    </row>
    <row r="437" spans="1:7" customFormat="1" x14ac:dyDescent="0.25">
      <c r="A437" t="str">
        <f t="shared" si="6"/>
        <v/>
      </c>
      <c r="G437" s="7"/>
    </row>
    <row r="438" spans="1:7" customFormat="1" x14ac:dyDescent="0.25">
      <c r="A438" t="str">
        <f t="shared" si="6"/>
        <v/>
      </c>
      <c r="G438" s="7"/>
    </row>
    <row r="439" spans="1:7" customFormat="1" x14ac:dyDescent="0.25">
      <c r="A439" t="str">
        <f t="shared" si="6"/>
        <v/>
      </c>
      <c r="G439" s="7"/>
    </row>
    <row r="440" spans="1:7" customFormat="1" x14ac:dyDescent="0.25">
      <c r="A440" t="str">
        <f t="shared" si="6"/>
        <v/>
      </c>
      <c r="G440" s="7"/>
    </row>
    <row r="441" spans="1:7" customFormat="1" x14ac:dyDescent="0.25">
      <c r="A441" t="str">
        <f t="shared" si="6"/>
        <v/>
      </c>
      <c r="G441" s="7"/>
    </row>
    <row r="442" spans="1:7" customFormat="1" x14ac:dyDescent="0.25">
      <c r="A442" t="str">
        <f t="shared" si="6"/>
        <v/>
      </c>
      <c r="G442" s="7"/>
    </row>
    <row r="443" spans="1:7" customFormat="1" x14ac:dyDescent="0.25">
      <c r="A443" t="str">
        <f t="shared" si="6"/>
        <v/>
      </c>
      <c r="G443" s="7"/>
    </row>
    <row r="444" spans="1:7" customFormat="1" x14ac:dyDescent="0.25">
      <c r="A444" t="str">
        <f t="shared" si="6"/>
        <v/>
      </c>
      <c r="G444" s="7"/>
    </row>
    <row r="445" spans="1:7" customFormat="1" x14ac:dyDescent="0.25">
      <c r="A445" t="str">
        <f t="shared" si="6"/>
        <v/>
      </c>
      <c r="G445" s="7"/>
    </row>
    <row r="446" spans="1:7" customFormat="1" x14ac:dyDescent="0.25">
      <c r="A446" t="str">
        <f t="shared" si="6"/>
        <v/>
      </c>
      <c r="G446" s="7"/>
    </row>
    <row r="447" spans="1:7" customFormat="1" x14ac:dyDescent="0.25">
      <c r="A447" t="str">
        <f t="shared" si="6"/>
        <v/>
      </c>
      <c r="G447" s="7"/>
    </row>
    <row r="448" spans="1:7" customFormat="1" x14ac:dyDescent="0.25">
      <c r="A448" t="str">
        <f t="shared" si="6"/>
        <v/>
      </c>
      <c r="G448" s="7"/>
    </row>
    <row r="449" spans="1:7" customFormat="1" x14ac:dyDescent="0.25">
      <c r="A449" t="str">
        <f t="shared" si="6"/>
        <v/>
      </c>
      <c r="G449" s="7"/>
    </row>
    <row r="450" spans="1:7" customFormat="1" x14ac:dyDescent="0.25">
      <c r="A450" t="str">
        <f t="shared" si="6"/>
        <v/>
      </c>
      <c r="G450" s="7"/>
    </row>
    <row r="451" spans="1:7" customFormat="1" x14ac:dyDescent="0.25">
      <c r="A451" t="str">
        <f t="shared" si="6"/>
        <v/>
      </c>
      <c r="G451" s="7"/>
    </row>
    <row r="452" spans="1:7" customFormat="1" x14ac:dyDescent="0.25">
      <c r="A452" t="str">
        <f t="shared" si="6"/>
        <v/>
      </c>
      <c r="G452" s="7"/>
    </row>
    <row r="453" spans="1:7" customFormat="1" x14ac:dyDescent="0.25">
      <c r="A453" t="str">
        <f t="shared" si="6"/>
        <v/>
      </c>
      <c r="G453" s="7"/>
    </row>
    <row r="454" spans="1:7" customFormat="1" x14ac:dyDescent="0.25">
      <c r="A454" t="str">
        <f t="shared" si="6"/>
        <v/>
      </c>
      <c r="G454" s="7"/>
    </row>
    <row r="455" spans="1:7" customFormat="1" x14ac:dyDescent="0.25">
      <c r="A455" t="str">
        <f t="shared" ref="A455:A515" si="7">F455&amp;G455</f>
        <v/>
      </c>
      <c r="G455" s="7"/>
    </row>
    <row r="456" spans="1:7" customFormat="1" x14ac:dyDescent="0.25">
      <c r="A456" t="str">
        <f t="shared" si="7"/>
        <v/>
      </c>
      <c r="G456" s="7"/>
    </row>
    <row r="457" spans="1:7" customFormat="1" x14ac:dyDescent="0.25">
      <c r="A457" t="str">
        <f t="shared" si="7"/>
        <v/>
      </c>
      <c r="G457" s="7"/>
    </row>
    <row r="458" spans="1:7" customFormat="1" x14ac:dyDescent="0.25">
      <c r="A458" t="str">
        <f t="shared" si="7"/>
        <v/>
      </c>
      <c r="G458" s="7"/>
    </row>
    <row r="459" spans="1:7" customFormat="1" x14ac:dyDescent="0.25">
      <c r="A459" t="str">
        <f t="shared" si="7"/>
        <v/>
      </c>
      <c r="G459" s="7"/>
    </row>
    <row r="460" spans="1:7" customFormat="1" x14ac:dyDescent="0.25">
      <c r="A460" t="str">
        <f t="shared" si="7"/>
        <v/>
      </c>
      <c r="G460" s="7"/>
    </row>
    <row r="461" spans="1:7" customFormat="1" x14ac:dyDescent="0.25">
      <c r="A461" t="str">
        <f t="shared" si="7"/>
        <v/>
      </c>
      <c r="G461" s="7"/>
    </row>
    <row r="462" spans="1:7" customFormat="1" x14ac:dyDescent="0.25">
      <c r="A462" t="str">
        <f t="shared" si="7"/>
        <v/>
      </c>
      <c r="G462" s="7"/>
    </row>
    <row r="463" spans="1:7" customFormat="1" x14ac:dyDescent="0.25">
      <c r="A463" t="str">
        <f t="shared" si="7"/>
        <v/>
      </c>
      <c r="G463" s="7"/>
    </row>
    <row r="464" spans="1:7" customFormat="1" x14ac:dyDescent="0.25">
      <c r="A464" t="str">
        <f t="shared" si="7"/>
        <v/>
      </c>
      <c r="G464" s="7"/>
    </row>
    <row r="465" spans="1:7" customFormat="1" x14ac:dyDescent="0.25">
      <c r="A465" t="str">
        <f t="shared" si="7"/>
        <v/>
      </c>
      <c r="G465" s="7"/>
    </row>
    <row r="466" spans="1:7" customFormat="1" x14ac:dyDescent="0.25">
      <c r="A466" t="str">
        <f t="shared" si="7"/>
        <v/>
      </c>
      <c r="G466" s="7"/>
    </row>
    <row r="467" spans="1:7" customFormat="1" x14ac:dyDescent="0.25">
      <c r="A467" t="str">
        <f t="shared" si="7"/>
        <v/>
      </c>
      <c r="G467" s="7"/>
    </row>
    <row r="468" spans="1:7" customFormat="1" x14ac:dyDescent="0.25">
      <c r="A468" t="str">
        <f t="shared" si="7"/>
        <v/>
      </c>
      <c r="G468" s="7"/>
    </row>
    <row r="469" spans="1:7" customFormat="1" x14ac:dyDescent="0.25">
      <c r="A469" t="str">
        <f t="shared" si="7"/>
        <v/>
      </c>
      <c r="G469" s="7"/>
    </row>
    <row r="470" spans="1:7" customFormat="1" x14ac:dyDescent="0.25">
      <c r="A470" t="str">
        <f t="shared" si="7"/>
        <v/>
      </c>
      <c r="G470" s="7"/>
    </row>
    <row r="471" spans="1:7" customFormat="1" x14ac:dyDescent="0.25">
      <c r="A471" t="str">
        <f t="shared" si="7"/>
        <v/>
      </c>
      <c r="G471" s="7"/>
    </row>
    <row r="472" spans="1:7" customFormat="1" x14ac:dyDescent="0.25">
      <c r="A472" t="str">
        <f t="shared" si="7"/>
        <v/>
      </c>
      <c r="G472" s="7"/>
    </row>
    <row r="473" spans="1:7" customFormat="1" x14ac:dyDescent="0.25">
      <c r="A473" t="str">
        <f t="shared" si="7"/>
        <v/>
      </c>
      <c r="G473" s="7"/>
    </row>
    <row r="474" spans="1:7" customFormat="1" x14ac:dyDescent="0.25">
      <c r="A474" t="str">
        <f t="shared" si="7"/>
        <v/>
      </c>
      <c r="G474" s="7"/>
    </row>
    <row r="475" spans="1:7" customFormat="1" x14ac:dyDescent="0.25">
      <c r="A475" t="str">
        <f t="shared" si="7"/>
        <v/>
      </c>
      <c r="G475" s="7"/>
    </row>
    <row r="476" spans="1:7" customFormat="1" x14ac:dyDescent="0.25">
      <c r="A476" t="str">
        <f t="shared" si="7"/>
        <v/>
      </c>
      <c r="G476" s="7"/>
    </row>
    <row r="477" spans="1:7" customFormat="1" x14ac:dyDescent="0.25">
      <c r="A477" t="str">
        <f t="shared" si="7"/>
        <v/>
      </c>
      <c r="G477" s="7"/>
    </row>
    <row r="478" spans="1:7" customFormat="1" x14ac:dyDescent="0.25">
      <c r="A478" t="str">
        <f t="shared" si="7"/>
        <v/>
      </c>
      <c r="G478" s="7"/>
    </row>
    <row r="479" spans="1:7" customFormat="1" x14ac:dyDescent="0.25">
      <c r="A479" t="str">
        <f t="shared" si="7"/>
        <v/>
      </c>
      <c r="G479" s="7"/>
    </row>
    <row r="480" spans="1:7" customFormat="1" x14ac:dyDescent="0.25">
      <c r="A480" t="str">
        <f t="shared" si="7"/>
        <v/>
      </c>
      <c r="G480" s="7"/>
    </row>
    <row r="481" spans="1:7" customFormat="1" x14ac:dyDescent="0.25">
      <c r="A481" t="str">
        <f t="shared" si="7"/>
        <v/>
      </c>
      <c r="G481" s="7"/>
    </row>
    <row r="482" spans="1:7" customFormat="1" x14ac:dyDescent="0.25">
      <c r="A482" t="str">
        <f t="shared" si="7"/>
        <v/>
      </c>
      <c r="G482" s="7"/>
    </row>
    <row r="483" spans="1:7" customFormat="1" x14ac:dyDescent="0.25">
      <c r="A483" t="str">
        <f t="shared" si="7"/>
        <v/>
      </c>
      <c r="G483" s="7"/>
    </row>
    <row r="484" spans="1:7" customFormat="1" x14ac:dyDescent="0.25">
      <c r="A484" t="str">
        <f t="shared" si="7"/>
        <v/>
      </c>
      <c r="G484" s="7"/>
    </row>
    <row r="485" spans="1:7" customFormat="1" x14ac:dyDescent="0.25">
      <c r="A485" t="str">
        <f t="shared" si="7"/>
        <v/>
      </c>
      <c r="G485" s="7"/>
    </row>
    <row r="486" spans="1:7" customFormat="1" x14ac:dyDescent="0.25">
      <c r="A486" t="str">
        <f t="shared" si="7"/>
        <v/>
      </c>
      <c r="G486" s="7"/>
    </row>
    <row r="487" spans="1:7" customFormat="1" x14ac:dyDescent="0.25">
      <c r="A487" t="str">
        <f t="shared" si="7"/>
        <v/>
      </c>
      <c r="G487" s="7"/>
    </row>
    <row r="488" spans="1:7" customFormat="1" x14ac:dyDescent="0.25">
      <c r="A488" t="str">
        <f t="shared" si="7"/>
        <v/>
      </c>
      <c r="G488" s="7"/>
    </row>
    <row r="489" spans="1:7" customFormat="1" x14ac:dyDescent="0.25">
      <c r="A489" t="str">
        <f t="shared" si="7"/>
        <v/>
      </c>
      <c r="G489" s="7"/>
    </row>
    <row r="490" spans="1:7" customFormat="1" x14ac:dyDescent="0.25">
      <c r="A490" t="str">
        <f t="shared" si="7"/>
        <v/>
      </c>
      <c r="G490" s="7"/>
    </row>
    <row r="491" spans="1:7" customFormat="1" x14ac:dyDescent="0.25">
      <c r="A491" t="str">
        <f t="shared" si="7"/>
        <v/>
      </c>
      <c r="G491" s="7"/>
    </row>
    <row r="492" spans="1:7" customFormat="1" x14ac:dyDescent="0.25">
      <c r="A492" t="str">
        <f t="shared" si="7"/>
        <v/>
      </c>
      <c r="G492" s="7"/>
    </row>
    <row r="493" spans="1:7" customFormat="1" x14ac:dyDescent="0.25">
      <c r="A493" t="str">
        <f t="shared" si="7"/>
        <v/>
      </c>
      <c r="G493" s="7"/>
    </row>
    <row r="494" spans="1:7" customFormat="1" x14ac:dyDescent="0.25">
      <c r="A494" t="str">
        <f t="shared" si="7"/>
        <v/>
      </c>
      <c r="G494" s="7"/>
    </row>
    <row r="495" spans="1:7" customFormat="1" x14ac:dyDescent="0.25">
      <c r="A495" t="str">
        <f t="shared" si="7"/>
        <v/>
      </c>
      <c r="G495" s="7"/>
    </row>
    <row r="496" spans="1:7" customFormat="1" x14ac:dyDescent="0.25">
      <c r="A496" t="str">
        <f t="shared" si="7"/>
        <v/>
      </c>
      <c r="G496" s="7"/>
    </row>
    <row r="497" spans="1:7" customFormat="1" x14ac:dyDescent="0.25">
      <c r="A497" t="str">
        <f t="shared" si="7"/>
        <v/>
      </c>
      <c r="G497" s="7"/>
    </row>
    <row r="498" spans="1:7" customFormat="1" x14ac:dyDescent="0.25">
      <c r="A498" t="str">
        <f t="shared" si="7"/>
        <v/>
      </c>
      <c r="G498" s="7"/>
    </row>
    <row r="499" spans="1:7" customFormat="1" x14ac:dyDescent="0.25">
      <c r="A499" t="str">
        <f t="shared" si="7"/>
        <v/>
      </c>
      <c r="G499" s="7"/>
    </row>
    <row r="500" spans="1:7" customFormat="1" x14ac:dyDescent="0.25">
      <c r="A500" t="str">
        <f t="shared" si="7"/>
        <v/>
      </c>
      <c r="G500" s="7"/>
    </row>
    <row r="501" spans="1:7" customFormat="1" x14ac:dyDescent="0.25">
      <c r="A501" t="str">
        <f t="shared" si="7"/>
        <v/>
      </c>
      <c r="G501" s="7"/>
    </row>
    <row r="502" spans="1:7" customFormat="1" x14ac:dyDescent="0.25">
      <c r="A502" t="str">
        <f t="shared" si="7"/>
        <v/>
      </c>
      <c r="G502" s="7"/>
    </row>
    <row r="503" spans="1:7" customFormat="1" x14ac:dyDescent="0.25">
      <c r="A503" t="str">
        <f t="shared" si="7"/>
        <v/>
      </c>
      <c r="G503" s="7"/>
    </row>
    <row r="504" spans="1:7" customFormat="1" x14ac:dyDescent="0.25">
      <c r="A504" t="str">
        <f t="shared" si="7"/>
        <v/>
      </c>
      <c r="G504" s="7"/>
    </row>
    <row r="505" spans="1:7" customFormat="1" x14ac:dyDescent="0.25">
      <c r="A505" t="str">
        <f t="shared" si="7"/>
        <v/>
      </c>
      <c r="G505" s="7"/>
    </row>
    <row r="506" spans="1:7" customFormat="1" x14ac:dyDescent="0.25">
      <c r="A506" t="str">
        <f t="shared" si="7"/>
        <v/>
      </c>
      <c r="G506" s="7"/>
    </row>
    <row r="507" spans="1:7" customFormat="1" x14ac:dyDescent="0.25">
      <c r="A507" t="str">
        <f t="shared" si="7"/>
        <v/>
      </c>
      <c r="G507" s="7"/>
    </row>
    <row r="508" spans="1:7" customFormat="1" x14ac:dyDescent="0.25">
      <c r="A508" t="str">
        <f t="shared" si="7"/>
        <v/>
      </c>
      <c r="G508" s="7"/>
    </row>
    <row r="509" spans="1:7" customFormat="1" x14ac:dyDescent="0.25">
      <c r="A509" t="str">
        <f t="shared" si="7"/>
        <v/>
      </c>
      <c r="G509" s="7"/>
    </row>
    <row r="510" spans="1:7" customFormat="1" x14ac:dyDescent="0.25">
      <c r="A510" t="str">
        <f t="shared" si="7"/>
        <v/>
      </c>
      <c r="G510" s="7"/>
    </row>
    <row r="511" spans="1:7" customFormat="1" x14ac:dyDescent="0.25">
      <c r="A511" t="str">
        <f t="shared" si="7"/>
        <v/>
      </c>
      <c r="G511" s="7"/>
    </row>
    <row r="512" spans="1:7" customFormat="1" x14ac:dyDescent="0.25">
      <c r="A512" t="str">
        <f t="shared" si="7"/>
        <v/>
      </c>
      <c r="G512" s="7"/>
    </row>
    <row r="513" spans="1:7" customFormat="1" x14ac:dyDescent="0.25">
      <c r="A513" t="str">
        <f t="shared" si="7"/>
        <v/>
      </c>
      <c r="G513" s="7"/>
    </row>
    <row r="514" spans="1:7" customFormat="1" x14ac:dyDescent="0.25">
      <c r="A514" t="str">
        <f t="shared" si="7"/>
        <v/>
      </c>
      <c r="G514" s="7"/>
    </row>
    <row r="515" spans="1:7" customFormat="1" x14ac:dyDescent="0.25">
      <c r="A515" t="str">
        <f t="shared" si="7"/>
        <v/>
      </c>
      <c r="G515" s="7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BF45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412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002100001</v>
      </c>
      <c r="E6" s="1" t="s">
        <v>58</v>
      </c>
      <c r="F6" s="1" t="s">
        <v>59</v>
      </c>
      <c r="G6" s="7" t="s">
        <v>286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287</v>
      </c>
    </row>
    <row r="7" spans="1:60" x14ac:dyDescent="0.25">
      <c r="A7" t="str">
        <f t="shared" ref="A7:A70" si="1">F7&amp;G7</f>
        <v>002100111</v>
      </c>
      <c r="E7" s="1" t="s">
        <v>58</v>
      </c>
      <c r="F7" s="1" t="s">
        <v>59</v>
      </c>
      <c r="G7" s="7" t="s">
        <v>288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289</v>
      </c>
    </row>
    <row r="8" spans="1:60" x14ac:dyDescent="0.25">
      <c r="A8" t="str">
        <f t="shared" si="1"/>
        <v>002100005</v>
      </c>
      <c r="E8" s="1" t="s">
        <v>58</v>
      </c>
      <c r="F8" s="1" t="s">
        <v>59</v>
      </c>
      <c r="G8" s="7" t="s">
        <v>290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291</v>
      </c>
    </row>
    <row r="9" spans="1:60" x14ac:dyDescent="0.25">
      <c r="A9" t="str">
        <f t="shared" si="1"/>
        <v>002100006</v>
      </c>
      <c r="E9" s="1" t="s">
        <v>58</v>
      </c>
      <c r="F9" s="1" t="s">
        <v>59</v>
      </c>
      <c r="G9" s="7" t="s">
        <v>292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293</v>
      </c>
    </row>
    <row r="10" spans="1:60" x14ac:dyDescent="0.25">
      <c r="A10" t="str">
        <f t="shared" si="1"/>
        <v>002100011</v>
      </c>
      <c r="E10" s="1" t="s">
        <v>58</v>
      </c>
      <c r="F10" s="1" t="s">
        <v>59</v>
      </c>
      <c r="G10" s="7" t="s">
        <v>295</v>
      </c>
      <c r="H10" s="2">
        <v>0</v>
      </c>
      <c r="I10" s="2">
        <v>0</v>
      </c>
      <c r="J10" s="2">
        <v>335</v>
      </c>
      <c r="K10" s="2">
        <v>47</v>
      </c>
      <c r="L10" s="2">
        <v>0</v>
      </c>
      <c r="M10" s="2">
        <v>46</v>
      </c>
      <c r="N10" s="2">
        <v>334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61</v>
      </c>
    </row>
    <row r="11" spans="1:60" x14ac:dyDescent="0.25">
      <c r="A11" t="str">
        <f t="shared" si="1"/>
        <v>002100014</v>
      </c>
      <c r="E11" s="1" t="s">
        <v>58</v>
      </c>
      <c r="F11" s="1" t="s">
        <v>59</v>
      </c>
      <c r="G11" s="7" t="s">
        <v>298</v>
      </c>
      <c r="H11" s="2">
        <v>0</v>
      </c>
      <c r="I11" s="2">
        <v>0</v>
      </c>
      <c r="J11" s="2">
        <v>6</v>
      </c>
      <c r="K11" s="2">
        <v>0</v>
      </c>
      <c r="L11" s="2">
        <v>0</v>
      </c>
      <c r="M11" s="2">
        <v>0</v>
      </c>
      <c r="N11" s="2">
        <v>6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64</v>
      </c>
    </row>
    <row r="12" spans="1:60" x14ac:dyDescent="0.25">
      <c r="A12" t="str">
        <f t="shared" si="1"/>
        <v>002100016</v>
      </c>
      <c r="E12" s="1" t="s">
        <v>58</v>
      </c>
      <c r="F12" s="1" t="s">
        <v>59</v>
      </c>
      <c r="G12" s="7" t="s">
        <v>299</v>
      </c>
      <c r="H12" s="2">
        <v>0</v>
      </c>
      <c r="I12" s="2">
        <v>0</v>
      </c>
      <c r="J12" s="2">
        <v>5583</v>
      </c>
      <c r="K12" s="2">
        <v>771</v>
      </c>
      <c r="L12" s="2">
        <v>1175</v>
      </c>
      <c r="M12" s="2">
        <v>389</v>
      </c>
      <c r="N12" s="2">
        <v>2090</v>
      </c>
      <c r="O12" s="2">
        <v>1051</v>
      </c>
      <c r="P12" s="2">
        <v>5</v>
      </c>
      <c r="Q12" s="2">
        <v>0</v>
      </c>
      <c r="R12" s="2">
        <v>5</v>
      </c>
      <c r="S12" s="2">
        <v>1</v>
      </c>
      <c r="T12" s="2">
        <v>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65</v>
      </c>
    </row>
    <row r="13" spans="1:60" x14ac:dyDescent="0.25">
      <c r="A13" t="str">
        <f t="shared" si="1"/>
        <v>002100019</v>
      </c>
      <c r="E13" s="1" t="s">
        <v>58</v>
      </c>
      <c r="F13" s="1" t="s">
        <v>59</v>
      </c>
      <c r="G13" s="7" t="s">
        <v>302</v>
      </c>
      <c r="H13" s="2">
        <v>0</v>
      </c>
      <c r="I13" s="2">
        <v>0</v>
      </c>
      <c r="J13" s="2">
        <v>2819</v>
      </c>
      <c r="K13" s="2">
        <v>362</v>
      </c>
      <c r="L13" s="2">
        <v>183</v>
      </c>
      <c r="M13" s="2">
        <v>313</v>
      </c>
      <c r="N13" s="2">
        <v>2345</v>
      </c>
      <c r="O13" s="2">
        <v>180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68</v>
      </c>
    </row>
    <row r="14" spans="1:60" x14ac:dyDescent="0.25">
      <c r="A14" t="str">
        <f t="shared" si="1"/>
        <v>002100020</v>
      </c>
      <c r="E14" s="1" t="s">
        <v>58</v>
      </c>
      <c r="F14" s="1" t="s">
        <v>59</v>
      </c>
      <c r="G14" s="7" t="s">
        <v>303</v>
      </c>
      <c r="H14" s="2">
        <v>0</v>
      </c>
      <c r="I14" s="2">
        <v>0</v>
      </c>
      <c r="J14" s="2">
        <v>3719</v>
      </c>
      <c r="K14" s="2">
        <v>705</v>
      </c>
      <c r="L14" s="2">
        <v>0</v>
      </c>
      <c r="M14" s="2">
        <v>647</v>
      </c>
      <c r="N14" s="2">
        <v>3526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69</v>
      </c>
    </row>
    <row r="15" spans="1:60" x14ac:dyDescent="0.25">
      <c r="A15" t="str">
        <f t="shared" si="1"/>
        <v>002100021</v>
      </c>
      <c r="E15" s="1" t="s">
        <v>58</v>
      </c>
      <c r="F15" s="1" t="s">
        <v>59</v>
      </c>
      <c r="G15" s="7" t="s">
        <v>304</v>
      </c>
      <c r="H15" s="2">
        <v>0</v>
      </c>
      <c r="I15" s="2">
        <v>0</v>
      </c>
      <c r="J15" s="2">
        <v>1664</v>
      </c>
      <c r="K15" s="2">
        <v>294</v>
      </c>
      <c r="L15" s="2">
        <v>1664</v>
      </c>
      <c r="M15" s="2">
        <v>265</v>
      </c>
      <c r="N15" s="2">
        <v>0</v>
      </c>
      <c r="O15" s="2">
        <v>1228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70</v>
      </c>
    </row>
    <row r="16" spans="1:60" x14ac:dyDescent="0.25">
      <c r="A16" t="str">
        <f t="shared" si="1"/>
        <v>002100031</v>
      </c>
      <c r="E16" s="1" t="s">
        <v>58</v>
      </c>
      <c r="F16" s="1" t="s">
        <v>59</v>
      </c>
      <c r="G16" s="7" t="s">
        <v>310</v>
      </c>
      <c r="H16" s="2">
        <v>0</v>
      </c>
      <c r="I16" s="2">
        <v>0</v>
      </c>
      <c r="J16" s="2">
        <v>21279</v>
      </c>
      <c r="K16" s="2">
        <v>3916</v>
      </c>
      <c r="L16" s="2">
        <v>6878</v>
      </c>
      <c r="M16" s="2">
        <v>2095</v>
      </c>
      <c r="N16" s="2">
        <v>10969</v>
      </c>
      <c r="O16" s="2">
        <v>1931</v>
      </c>
      <c r="P16" s="2">
        <v>31</v>
      </c>
      <c r="Q16" s="2">
        <v>2</v>
      </c>
      <c r="R16" s="2">
        <v>31</v>
      </c>
      <c r="S16" s="2">
        <v>2</v>
      </c>
      <c r="T16" s="2">
        <v>2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74</v>
      </c>
    </row>
    <row r="17" spans="1:58" x14ac:dyDescent="0.25">
      <c r="A17" t="str">
        <f t="shared" si="1"/>
        <v>002100035</v>
      </c>
      <c r="E17" s="1" t="s">
        <v>58</v>
      </c>
      <c r="F17" s="1" t="s">
        <v>59</v>
      </c>
      <c r="G17" s="7" t="s">
        <v>314</v>
      </c>
      <c r="H17" s="2">
        <v>0</v>
      </c>
      <c r="I17" s="2">
        <v>0</v>
      </c>
      <c r="J17" s="2">
        <v>8157</v>
      </c>
      <c r="K17" s="2">
        <v>6883</v>
      </c>
      <c r="L17" s="2">
        <v>5284</v>
      </c>
      <c r="M17" s="2">
        <v>5961</v>
      </c>
      <c r="N17" s="2">
        <v>2803</v>
      </c>
      <c r="O17" s="2">
        <v>3891</v>
      </c>
      <c r="P17" s="2">
        <v>1516</v>
      </c>
      <c r="Q17" s="2">
        <v>1274</v>
      </c>
      <c r="R17" s="2">
        <v>1484</v>
      </c>
      <c r="S17" s="2">
        <v>740</v>
      </c>
      <c r="T17" s="2">
        <v>708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315</v>
      </c>
    </row>
    <row r="18" spans="1:58" x14ac:dyDescent="0.25">
      <c r="A18" t="str">
        <f t="shared" si="1"/>
        <v>002100036</v>
      </c>
      <c r="E18" s="1" t="s">
        <v>58</v>
      </c>
      <c r="F18" s="1" t="s">
        <v>59</v>
      </c>
      <c r="G18" s="7" t="s">
        <v>316</v>
      </c>
      <c r="H18" s="2">
        <v>0</v>
      </c>
      <c r="I18" s="2">
        <v>0</v>
      </c>
      <c r="J18" s="2">
        <v>5822</v>
      </c>
      <c r="K18" s="2">
        <v>1468</v>
      </c>
      <c r="L18" s="2">
        <v>6</v>
      </c>
      <c r="M18" s="2">
        <v>1468</v>
      </c>
      <c r="N18" s="2">
        <v>5816</v>
      </c>
      <c r="O18" s="2">
        <v>6</v>
      </c>
      <c r="P18" s="2">
        <v>22</v>
      </c>
      <c r="Q18" s="2">
        <v>6</v>
      </c>
      <c r="R18" s="2">
        <v>22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78</v>
      </c>
    </row>
    <row r="19" spans="1:58" x14ac:dyDescent="0.25">
      <c r="A19" t="str">
        <f t="shared" si="1"/>
        <v>002100040</v>
      </c>
      <c r="E19" s="1" t="s">
        <v>58</v>
      </c>
      <c r="F19" s="1" t="s">
        <v>59</v>
      </c>
      <c r="G19" s="7" t="s">
        <v>320</v>
      </c>
      <c r="H19" s="2">
        <v>0</v>
      </c>
      <c r="I19" s="2">
        <v>0</v>
      </c>
      <c r="J19" s="2">
        <v>15656</v>
      </c>
      <c r="K19" s="2">
        <v>3072</v>
      </c>
      <c r="L19" s="2">
        <v>6767</v>
      </c>
      <c r="M19" s="2">
        <v>1956</v>
      </c>
      <c r="N19" s="2">
        <v>4516</v>
      </c>
      <c r="O19" s="2">
        <v>3037</v>
      </c>
      <c r="P19" s="2">
        <v>47</v>
      </c>
      <c r="Q19" s="2">
        <v>2</v>
      </c>
      <c r="R19" s="2">
        <v>47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81</v>
      </c>
    </row>
    <row r="20" spans="1:58" x14ac:dyDescent="0.25">
      <c r="A20" t="str">
        <f t="shared" si="1"/>
        <v>002100041</v>
      </c>
      <c r="E20" s="1" t="s">
        <v>58</v>
      </c>
      <c r="F20" s="1" t="s">
        <v>59</v>
      </c>
      <c r="G20" s="7" t="s">
        <v>322</v>
      </c>
      <c r="H20" s="2">
        <v>0</v>
      </c>
      <c r="I20" s="2">
        <v>0</v>
      </c>
      <c r="J20" s="2">
        <v>16848</v>
      </c>
      <c r="K20" s="2">
        <v>3578</v>
      </c>
      <c r="L20" s="2">
        <v>7135</v>
      </c>
      <c r="M20" s="2">
        <v>1613</v>
      </c>
      <c r="N20" s="2">
        <v>5473</v>
      </c>
      <c r="O20" s="2">
        <v>2200</v>
      </c>
      <c r="P20" s="2">
        <v>5</v>
      </c>
      <c r="Q20" s="2">
        <v>0</v>
      </c>
      <c r="R20" s="2">
        <v>5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321</v>
      </c>
    </row>
    <row r="21" spans="1:58" x14ac:dyDescent="0.25">
      <c r="A21" t="str">
        <f t="shared" si="1"/>
        <v>002100046</v>
      </c>
      <c r="E21" s="1" t="s">
        <v>58</v>
      </c>
      <c r="F21" s="1" t="s">
        <v>59</v>
      </c>
      <c r="G21" s="7" t="s">
        <v>326</v>
      </c>
      <c r="H21" s="2">
        <v>0</v>
      </c>
      <c r="I21" s="2">
        <v>0</v>
      </c>
      <c r="J21" s="2">
        <v>53151</v>
      </c>
      <c r="K21" s="2">
        <v>3764</v>
      </c>
      <c r="L21" s="2">
        <v>53151</v>
      </c>
      <c r="M21" s="2">
        <v>2245</v>
      </c>
      <c r="N21" s="2">
        <v>0</v>
      </c>
      <c r="O21" s="2">
        <v>36439</v>
      </c>
      <c r="P21" s="2">
        <v>12492</v>
      </c>
      <c r="Q21" s="2">
        <v>834</v>
      </c>
      <c r="R21" s="2">
        <v>11838</v>
      </c>
      <c r="S21" s="2">
        <v>12492</v>
      </c>
      <c r="T21" s="2">
        <v>11838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325</v>
      </c>
    </row>
    <row r="22" spans="1:58" x14ac:dyDescent="0.25">
      <c r="A22" t="str">
        <f t="shared" si="1"/>
        <v>002100066</v>
      </c>
      <c r="E22" s="1" t="s">
        <v>58</v>
      </c>
      <c r="F22" s="1" t="s">
        <v>59</v>
      </c>
      <c r="G22" s="7" t="s">
        <v>341</v>
      </c>
      <c r="H22" s="2">
        <v>0</v>
      </c>
      <c r="I22" s="2">
        <v>0</v>
      </c>
      <c r="J22" s="2">
        <v>1297</v>
      </c>
      <c r="K22" s="2">
        <v>145</v>
      </c>
      <c r="L22" s="2">
        <v>0</v>
      </c>
      <c r="M22" s="2">
        <v>1</v>
      </c>
      <c r="N22" s="2">
        <v>50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85</v>
      </c>
    </row>
    <row r="23" spans="1:58" x14ac:dyDescent="0.25">
      <c r="A23" t="str">
        <f t="shared" si="1"/>
        <v>002100067</v>
      </c>
      <c r="E23" s="1" t="s">
        <v>58</v>
      </c>
      <c r="F23" s="1" t="s">
        <v>59</v>
      </c>
      <c r="G23" s="7" t="s">
        <v>342</v>
      </c>
      <c r="H23" s="2">
        <v>0</v>
      </c>
      <c r="I23" s="2">
        <v>0</v>
      </c>
      <c r="J23" s="2">
        <v>13288</v>
      </c>
      <c r="K23" s="2">
        <v>2881</v>
      </c>
      <c r="L23" s="2">
        <v>0</v>
      </c>
      <c r="M23" s="2">
        <v>728</v>
      </c>
      <c r="N23" s="2">
        <v>3266</v>
      </c>
      <c r="O23" s="2">
        <v>0</v>
      </c>
      <c r="P23" s="2">
        <v>163</v>
      </c>
      <c r="Q23" s="2">
        <v>0</v>
      </c>
      <c r="R23" s="2">
        <v>163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86</v>
      </c>
    </row>
    <row r="24" spans="1:58" x14ac:dyDescent="0.25">
      <c r="A24" t="str">
        <f t="shared" si="1"/>
        <v>002100068</v>
      </c>
      <c r="E24" s="1" t="s">
        <v>58</v>
      </c>
      <c r="F24" s="1" t="s">
        <v>59</v>
      </c>
      <c r="G24" s="7" t="s">
        <v>343</v>
      </c>
      <c r="H24" s="2">
        <v>0</v>
      </c>
      <c r="I24" s="2">
        <v>0</v>
      </c>
      <c r="J24" s="2">
        <v>6396</v>
      </c>
      <c r="K24" s="2">
        <v>1775</v>
      </c>
      <c r="L24" s="2">
        <v>0</v>
      </c>
      <c r="M24" s="2">
        <v>728</v>
      </c>
      <c r="N24" s="2">
        <v>3266</v>
      </c>
      <c r="O24" s="2">
        <v>0</v>
      </c>
      <c r="P24" s="2">
        <v>163</v>
      </c>
      <c r="Q24" s="2">
        <v>0</v>
      </c>
      <c r="R24" s="2">
        <v>163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87</v>
      </c>
    </row>
    <row r="25" spans="1:58" x14ac:dyDescent="0.25">
      <c r="A25" t="str">
        <f t="shared" si="1"/>
        <v>002100069</v>
      </c>
      <c r="E25" s="1" t="s">
        <v>58</v>
      </c>
      <c r="F25" s="1" t="s">
        <v>59</v>
      </c>
      <c r="G25" s="7" t="s">
        <v>345</v>
      </c>
      <c r="H25" s="2">
        <v>0</v>
      </c>
      <c r="I25" s="2">
        <v>0</v>
      </c>
      <c r="J25" s="2">
        <v>146</v>
      </c>
      <c r="K25" s="2">
        <v>42</v>
      </c>
      <c r="L25" s="2">
        <v>146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344</v>
      </c>
    </row>
    <row r="26" spans="1:58" x14ac:dyDescent="0.25">
      <c r="A26" t="str">
        <f t="shared" si="1"/>
        <v>002100071</v>
      </c>
      <c r="E26" s="1" t="s">
        <v>58</v>
      </c>
      <c r="F26" s="1" t="s">
        <v>59</v>
      </c>
      <c r="G26" s="7" t="s">
        <v>348</v>
      </c>
      <c r="H26" s="2">
        <v>0</v>
      </c>
      <c r="I26" s="2">
        <v>0</v>
      </c>
      <c r="J26" s="2">
        <v>4200</v>
      </c>
      <c r="K26" s="2">
        <v>369</v>
      </c>
      <c r="L26" s="2">
        <v>4200</v>
      </c>
      <c r="M26" s="2">
        <v>151</v>
      </c>
      <c r="N26" s="2">
        <v>0</v>
      </c>
      <c r="O26" s="2">
        <v>1139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347</v>
      </c>
    </row>
    <row r="27" spans="1:58" x14ac:dyDescent="0.25">
      <c r="A27" t="str">
        <f t="shared" si="1"/>
        <v>002100072</v>
      </c>
      <c r="E27" s="1" t="s">
        <v>58</v>
      </c>
      <c r="F27" s="1" t="s">
        <v>59</v>
      </c>
      <c r="G27" s="7" t="s">
        <v>349</v>
      </c>
      <c r="H27" s="2">
        <v>0</v>
      </c>
      <c r="I27" s="2">
        <v>0</v>
      </c>
      <c r="J27" s="2">
        <v>4111</v>
      </c>
      <c r="K27" s="2">
        <v>328</v>
      </c>
      <c r="L27" s="2">
        <v>4111</v>
      </c>
      <c r="M27" s="2">
        <v>151</v>
      </c>
      <c r="N27" s="2">
        <v>0</v>
      </c>
      <c r="O27" s="2">
        <v>1139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89</v>
      </c>
    </row>
    <row r="28" spans="1:58" x14ac:dyDescent="0.25">
      <c r="A28" t="str">
        <f t="shared" si="1"/>
        <v>002100073</v>
      </c>
      <c r="E28" s="1" t="s">
        <v>58</v>
      </c>
      <c r="F28" s="1" t="s">
        <v>59</v>
      </c>
      <c r="G28" s="7" t="s">
        <v>351</v>
      </c>
      <c r="H28" s="2">
        <v>0</v>
      </c>
      <c r="I28" s="2">
        <v>0</v>
      </c>
      <c r="J28" s="2">
        <v>16421</v>
      </c>
      <c r="K28" s="2">
        <v>3171</v>
      </c>
      <c r="L28" s="2">
        <v>2023</v>
      </c>
      <c r="M28" s="2">
        <v>264</v>
      </c>
      <c r="N28" s="2">
        <v>3313</v>
      </c>
      <c r="O28" s="2">
        <v>82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350</v>
      </c>
    </row>
    <row r="29" spans="1:58" x14ac:dyDescent="0.25">
      <c r="A29" t="str">
        <f t="shared" si="1"/>
        <v>002100074</v>
      </c>
      <c r="E29" s="1" t="s">
        <v>58</v>
      </c>
      <c r="F29" s="1" t="s">
        <v>59</v>
      </c>
      <c r="G29" s="7" t="s">
        <v>352</v>
      </c>
      <c r="H29" s="2">
        <v>0</v>
      </c>
      <c r="I29" s="2">
        <v>0</v>
      </c>
      <c r="J29" s="2">
        <v>9396</v>
      </c>
      <c r="K29" s="2">
        <v>1229</v>
      </c>
      <c r="L29" s="2">
        <v>1865</v>
      </c>
      <c r="M29" s="2">
        <v>264</v>
      </c>
      <c r="N29" s="2">
        <v>3313</v>
      </c>
      <c r="O29" s="2">
        <v>82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90</v>
      </c>
    </row>
    <row r="30" spans="1:58" x14ac:dyDescent="0.25">
      <c r="A30" t="str">
        <f t="shared" si="1"/>
        <v>002100076</v>
      </c>
      <c r="E30" s="1" t="s">
        <v>58</v>
      </c>
      <c r="F30" s="1" t="s">
        <v>59</v>
      </c>
      <c r="G30" s="7" t="s">
        <v>355</v>
      </c>
      <c r="H30" s="2">
        <v>0</v>
      </c>
      <c r="I30" s="2">
        <v>0</v>
      </c>
      <c r="J30" s="2">
        <v>904</v>
      </c>
      <c r="K30" s="2">
        <v>136</v>
      </c>
      <c r="L30" s="2">
        <v>2</v>
      </c>
      <c r="M30" s="2">
        <v>136</v>
      </c>
      <c r="N30" s="2">
        <v>894</v>
      </c>
      <c r="O30" s="2">
        <v>2</v>
      </c>
      <c r="P30" s="2">
        <v>7</v>
      </c>
      <c r="Q30" s="2">
        <v>2</v>
      </c>
      <c r="R30" s="2">
        <v>7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91</v>
      </c>
    </row>
    <row r="31" spans="1:58" x14ac:dyDescent="0.25">
      <c r="A31" t="str">
        <f t="shared" si="1"/>
        <v>002100079</v>
      </c>
      <c r="E31" s="1" t="s">
        <v>58</v>
      </c>
      <c r="F31" s="1" t="s">
        <v>59</v>
      </c>
      <c r="G31" s="7" t="s">
        <v>358</v>
      </c>
      <c r="H31" s="2">
        <v>0</v>
      </c>
      <c r="I31" s="2">
        <v>0</v>
      </c>
      <c r="J31" s="2">
        <v>1408</v>
      </c>
      <c r="K31" s="2">
        <v>163</v>
      </c>
      <c r="L31" s="2">
        <v>0</v>
      </c>
      <c r="M31" s="2">
        <v>163</v>
      </c>
      <c r="N31" s="2">
        <v>1408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94</v>
      </c>
    </row>
    <row r="32" spans="1:58" x14ac:dyDescent="0.25">
      <c r="A32" t="str">
        <f t="shared" si="1"/>
        <v>002100087</v>
      </c>
      <c r="E32" s="1" t="s">
        <v>58</v>
      </c>
      <c r="F32" s="1" t="s">
        <v>59</v>
      </c>
      <c r="G32" s="7" t="s">
        <v>362</v>
      </c>
      <c r="H32" s="2">
        <v>0</v>
      </c>
      <c r="I32" s="2">
        <v>0</v>
      </c>
      <c r="J32" s="2">
        <v>20033</v>
      </c>
      <c r="K32" s="2">
        <v>5387</v>
      </c>
      <c r="L32" s="2">
        <v>20033</v>
      </c>
      <c r="M32" s="2">
        <v>3284</v>
      </c>
      <c r="N32" s="2">
        <v>0</v>
      </c>
      <c r="O32" s="2">
        <v>16738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99</v>
      </c>
    </row>
    <row r="33" spans="1:58" x14ac:dyDescent="0.25">
      <c r="A33" t="str">
        <f t="shared" si="1"/>
        <v>002100089</v>
      </c>
      <c r="E33" s="1" t="s">
        <v>58</v>
      </c>
      <c r="F33" s="1" t="s">
        <v>59</v>
      </c>
      <c r="G33" s="7" t="s">
        <v>365</v>
      </c>
      <c r="H33" s="2">
        <v>0</v>
      </c>
      <c r="I33" s="2">
        <v>0</v>
      </c>
      <c r="J33" s="2">
        <v>30357</v>
      </c>
      <c r="K33" s="2">
        <v>10179</v>
      </c>
      <c r="L33" s="2">
        <v>0</v>
      </c>
      <c r="M33" s="2">
        <v>7556</v>
      </c>
      <c r="N33" s="2">
        <v>27016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364</v>
      </c>
    </row>
    <row r="34" spans="1:58" x14ac:dyDescent="0.25">
      <c r="A34" t="str">
        <f t="shared" si="1"/>
        <v>002100090</v>
      </c>
      <c r="E34" s="1" t="s">
        <v>58</v>
      </c>
      <c r="F34" s="1" t="s">
        <v>59</v>
      </c>
      <c r="G34" s="7" t="s">
        <v>366</v>
      </c>
      <c r="H34" s="2">
        <v>0</v>
      </c>
      <c r="I34" s="2">
        <v>0</v>
      </c>
      <c r="J34" s="2">
        <v>5870</v>
      </c>
      <c r="K34" s="2">
        <v>1982</v>
      </c>
      <c r="L34" s="2">
        <v>1253</v>
      </c>
      <c r="M34" s="2">
        <v>1982</v>
      </c>
      <c r="N34" s="2">
        <v>4617</v>
      </c>
      <c r="O34" s="2">
        <v>1253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101</v>
      </c>
    </row>
    <row r="35" spans="1:58" x14ac:dyDescent="0.25">
      <c r="A35" t="str">
        <f t="shared" si="1"/>
        <v>002100094</v>
      </c>
      <c r="E35" s="1" t="s">
        <v>58</v>
      </c>
      <c r="F35" s="1" t="s">
        <v>59</v>
      </c>
      <c r="G35" s="7" t="s">
        <v>370</v>
      </c>
      <c r="H35" s="2">
        <v>0</v>
      </c>
      <c r="I35" s="2">
        <v>0</v>
      </c>
      <c r="J35" s="2">
        <v>514</v>
      </c>
      <c r="K35" s="2">
        <v>260</v>
      </c>
      <c r="L35" s="2">
        <v>81</v>
      </c>
      <c r="M35" s="2">
        <v>256</v>
      </c>
      <c r="N35" s="2">
        <v>423</v>
      </c>
      <c r="O35" s="2">
        <v>78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103</v>
      </c>
    </row>
    <row r="36" spans="1:58" x14ac:dyDescent="0.25">
      <c r="A36" t="str">
        <f t="shared" si="1"/>
        <v>002100096</v>
      </c>
      <c r="E36" s="1" t="s">
        <v>58</v>
      </c>
      <c r="F36" s="1" t="s">
        <v>59</v>
      </c>
      <c r="G36" s="7" t="s">
        <v>373</v>
      </c>
      <c r="H36" s="2">
        <v>0</v>
      </c>
      <c r="I36" s="2">
        <v>0</v>
      </c>
      <c r="J36" s="2">
        <v>57748</v>
      </c>
      <c r="K36" s="2">
        <v>10708</v>
      </c>
      <c r="L36" s="2">
        <v>553</v>
      </c>
      <c r="M36" s="2">
        <v>7856</v>
      </c>
      <c r="N36" s="2">
        <v>47288</v>
      </c>
      <c r="O36" s="2">
        <v>493</v>
      </c>
      <c r="P36" s="2">
        <v>12105</v>
      </c>
      <c r="Q36" s="2">
        <v>1453</v>
      </c>
      <c r="R36" s="2">
        <v>12040</v>
      </c>
      <c r="S36" s="2">
        <v>75</v>
      </c>
      <c r="T36" s="2">
        <v>74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104</v>
      </c>
    </row>
    <row r="37" spans="1:58" x14ac:dyDescent="0.25">
      <c r="A37" t="str">
        <f t="shared" si="1"/>
        <v>002100097</v>
      </c>
      <c r="E37" s="1" t="s">
        <v>58</v>
      </c>
      <c r="F37" s="1" t="s">
        <v>59</v>
      </c>
      <c r="G37" s="7" t="s">
        <v>375</v>
      </c>
      <c r="H37" s="2">
        <v>0</v>
      </c>
      <c r="I37" s="2">
        <v>0</v>
      </c>
      <c r="J37" s="2">
        <v>49851</v>
      </c>
      <c r="K37" s="2">
        <v>8066</v>
      </c>
      <c r="L37" s="2">
        <v>0</v>
      </c>
      <c r="M37" s="2">
        <v>5780</v>
      </c>
      <c r="N37" s="2">
        <v>42249</v>
      </c>
      <c r="O37" s="2">
        <v>0</v>
      </c>
      <c r="P37" s="2">
        <v>10870</v>
      </c>
      <c r="Q37" s="2">
        <v>895</v>
      </c>
      <c r="R37" s="2">
        <v>10806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374</v>
      </c>
    </row>
    <row r="38" spans="1:58" x14ac:dyDescent="0.25">
      <c r="A38" t="str">
        <f t="shared" si="1"/>
        <v>002100102</v>
      </c>
      <c r="E38" s="1" t="s">
        <v>58</v>
      </c>
      <c r="F38" s="1" t="s">
        <v>59</v>
      </c>
      <c r="G38" s="7" t="s">
        <v>382</v>
      </c>
      <c r="H38" s="2">
        <v>0</v>
      </c>
      <c r="I38" s="2">
        <v>0</v>
      </c>
      <c r="J38" s="2">
        <v>10992</v>
      </c>
      <c r="K38" s="2">
        <v>1757</v>
      </c>
      <c r="L38" s="2">
        <v>3780</v>
      </c>
      <c r="M38" s="2">
        <v>1550</v>
      </c>
      <c r="N38" s="2">
        <v>7181</v>
      </c>
      <c r="O38" s="2">
        <v>1545</v>
      </c>
      <c r="P38" s="2">
        <v>2</v>
      </c>
      <c r="Q38" s="2">
        <v>0</v>
      </c>
      <c r="R38" s="2">
        <v>2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383</v>
      </c>
    </row>
    <row r="39" spans="1:58" x14ac:dyDescent="0.25">
      <c r="A39" t="str">
        <f t="shared" si="1"/>
        <v>002100105</v>
      </c>
      <c r="E39" s="1" t="s">
        <v>58</v>
      </c>
      <c r="F39" s="1" t="s">
        <v>59</v>
      </c>
      <c r="G39" s="7" t="s">
        <v>384</v>
      </c>
      <c r="H39" s="2">
        <v>0</v>
      </c>
      <c r="I39" s="2">
        <v>0</v>
      </c>
      <c r="J39" s="2">
        <v>1776</v>
      </c>
      <c r="K39" s="2">
        <v>288</v>
      </c>
      <c r="L39" s="2">
        <v>73</v>
      </c>
      <c r="M39" s="2">
        <v>274</v>
      </c>
      <c r="N39" s="2">
        <v>1582</v>
      </c>
      <c r="O39" s="2">
        <v>1</v>
      </c>
      <c r="P39" s="2">
        <v>5</v>
      </c>
      <c r="Q39" s="2">
        <v>0</v>
      </c>
      <c r="R39" s="2">
        <v>5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385</v>
      </c>
    </row>
    <row r="40" spans="1:58" x14ac:dyDescent="0.25">
      <c r="A40" t="str">
        <f t="shared" si="1"/>
        <v>002100106</v>
      </c>
      <c r="E40" s="1" t="s">
        <v>58</v>
      </c>
      <c r="F40" s="1" t="s">
        <v>59</v>
      </c>
      <c r="G40" s="7" t="s">
        <v>386</v>
      </c>
      <c r="H40" s="2">
        <v>0</v>
      </c>
      <c r="I40" s="2">
        <v>0</v>
      </c>
      <c r="J40" s="2">
        <v>914</v>
      </c>
      <c r="K40" s="2">
        <v>63</v>
      </c>
      <c r="L40" s="2">
        <v>914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108</v>
      </c>
    </row>
    <row r="41" spans="1:58" x14ac:dyDescent="0.25">
      <c r="A41" t="str">
        <f t="shared" si="1"/>
        <v>002100110</v>
      </c>
      <c r="E41" s="1" t="s">
        <v>58</v>
      </c>
      <c r="F41" s="1" t="s">
        <v>59</v>
      </c>
      <c r="G41" s="7" t="s">
        <v>389</v>
      </c>
      <c r="H41" s="2">
        <v>0</v>
      </c>
      <c r="I41" s="2">
        <v>0</v>
      </c>
      <c r="J41" s="2">
        <v>5624</v>
      </c>
      <c r="K41" s="2">
        <v>320</v>
      </c>
      <c r="L41" s="2">
        <v>2366</v>
      </c>
      <c r="M41" s="2">
        <v>54</v>
      </c>
      <c r="N41" s="2">
        <v>676</v>
      </c>
      <c r="O41" s="2">
        <v>58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111</v>
      </c>
    </row>
    <row r="42" spans="1:58" x14ac:dyDescent="0.25">
      <c r="A42" t="str">
        <f t="shared" si="1"/>
        <v>002100113</v>
      </c>
      <c r="E42" s="1" t="s">
        <v>58</v>
      </c>
      <c r="F42" s="1" t="s">
        <v>59</v>
      </c>
      <c r="G42" s="7" t="s">
        <v>392</v>
      </c>
      <c r="H42" s="2">
        <v>0</v>
      </c>
      <c r="I42" s="2">
        <v>0</v>
      </c>
      <c r="J42" s="2">
        <v>7276</v>
      </c>
      <c r="K42" s="2">
        <v>635</v>
      </c>
      <c r="L42" s="2">
        <v>7276</v>
      </c>
      <c r="M42" s="2">
        <v>283</v>
      </c>
      <c r="N42" s="2">
        <v>0</v>
      </c>
      <c r="O42" s="2">
        <v>3688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391</v>
      </c>
    </row>
    <row r="43" spans="1:58" x14ac:dyDescent="0.25">
      <c r="A43" t="str">
        <f t="shared" si="1"/>
        <v>002100118</v>
      </c>
      <c r="E43" s="1" t="s">
        <v>58</v>
      </c>
      <c r="F43" s="1" t="s">
        <v>59</v>
      </c>
      <c r="G43" s="7" t="s">
        <v>399</v>
      </c>
      <c r="H43" s="2">
        <v>0</v>
      </c>
      <c r="I43" s="2">
        <v>0</v>
      </c>
      <c r="J43" s="2">
        <v>6997</v>
      </c>
      <c r="K43" s="2">
        <v>1054</v>
      </c>
      <c r="L43" s="2">
        <v>0</v>
      </c>
      <c r="M43" s="2">
        <v>1028</v>
      </c>
      <c r="N43" s="2">
        <v>6669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114</v>
      </c>
    </row>
    <row r="44" spans="1:58" x14ac:dyDescent="0.25">
      <c r="A44" t="str">
        <f t="shared" si="1"/>
        <v>002100119</v>
      </c>
      <c r="E44" s="1" t="s">
        <v>58</v>
      </c>
      <c r="F44" s="1" t="s">
        <v>59</v>
      </c>
      <c r="G44" s="7" t="s">
        <v>400</v>
      </c>
      <c r="H44" s="2">
        <v>0</v>
      </c>
      <c r="I44" s="2">
        <v>0</v>
      </c>
      <c r="J44" s="2">
        <v>3440</v>
      </c>
      <c r="K44" s="2">
        <v>302</v>
      </c>
      <c r="L44" s="2">
        <v>3440</v>
      </c>
      <c r="M44" s="2">
        <v>126</v>
      </c>
      <c r="N44" s="2">
        <v>0</v>
      </c>
      <c r="O44" s="2">
        <v>1706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115</v>
      </c>
    </row>
    <row r="45" spans="1:58" x14ac:dyDescent="0.25">
      <c r="A45" t="str">
        <f t="shared" si="1"/>
        <v>002100124</v>
      </c>
      <c r="E45" s="1" t="s">
        <v>58</v>
      </c>
      <c r="F45" s="1" t="s">
        <v>59</v>
      </c>
      <c r="G45" s="7" t="s">
        <v>405</v>
      </c>
      <c r="H45" s="2">
        <v>0</v>
      </c>
      <c r="I45" s="2">
        <v>0</v>
      </c>
      <c r="J45" s="2">
        <v>32</v>
      </c>
      <c r="K45" s="2">
        <v>8</v>
      </c>
      <c r="L45" s="2">
        <v>0</v>
      </c>
      <c r="M45" s="2">
        <v>0</v>
      </c>
      <c r="N45" s="2">
        <v>0</v>
      </c>
      <c r="O45" s="2">
        <v>0</v>
      </c>
      <c r="P45" s="2">
        <v>44</v>
      </c>
      <c r="Q45" s="2">
        <v>3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404</v>
      </c>
    </row>
    <row r="46" spans="1:58" x14ac:dyDescent="0.25">
      <c r="A46" t="str">
        <f t="shared" si="1"/>
        <v>002100123</v>
      </c>
      <c r="E46" s="1" t="s">
        <v>58</v>
      </c>
      <c r="F46" s="1" t="s">
        <v>59</v>
      </c>
      <c r="G46" s="7" t="s">
        <v>403</v>
      </c>
      <c r="H46" s="2">
        <v>0</v>
      </c>
      <c r="I46" s="2">
        <v>0</v>
      </c>
      <c r="J46" s="2">
        <v>1199</v>
      </c>
      <c r="K46" s="2">
        <v>0</v>
      </c>
      <c r="L46" s="2">
        <v>0</v>
      </c>
      <c r="M46" s="2">
        <v>0</v>
      </c>
      <c r="N46" s="2">
        <v>1199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404</v>
      </c>
    </row>
    <row r="47" spans="1:58" x14ac:dyDescent="0.25">
      <c r="A47" t="str">
        <f t="shared" si="1"/>
        <v>002100</v>
      </c>
      <c r="E47" s="1" t="s">
        <v>58</v>
      </c>
      <c r="F47" s="1" t="s">
        <v>59</v>
      </c>
    </row>
    <row r="48" spans="1:58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7"/>
    </row>
    <row r="306" spans="1:7" customFormat="1" x14ac:dyDescent="0.25">
      <c r="A306" t="str">
        <f t="shared" si="5"/>
        <v/>
      </c>
      <c r="G306" s="7"/>
    </row>
    <row r="307" spans="1:7" customFormat="1" x14ac:dyDescent="0.25">
      <c r="A307" t="str">
        <f t="shared" si="5"/>
        <v/>
      </c>
      <c r="G307" s="7"/>
    </row>
    <row r="308" spans="1:7" customFormat="1" x14ac:dyDescent="0.25">
      <c r="A308" t="str">
        <f t="shared" si="5"/>
        <v/>
      </c>
      <c r="G308" s="7"/>
    </row>
    <row r="309" spans="1:7" customFormat="1" x14ac:dyDescent="0.25">
      <c r="A309" t="str">
        <f t="shared" si="5"/>
        <v/>
      </c>
      <c r="G309" s="7"/>
    </row>
    <row r="310" spans="1:7" customFormat="1" x14ac:dyDescent="0.25">
      <c r="A310" t="str">
        <f t="shared" si="5"/>
        <v/>
      </c>
      <c r="G310" s="7"/>
    </row>
    <row r="311" spans="1:7" customFormat="1" x14ac:dyDescent="0.25">
      <c r="A311" t="str">
        <f t="shared" si="5"/>
        <v/>
      </c>
      <c r="G311" s="7"/>
    </row>
    <row r="312" spans="1:7" customFormat="1" x14ac:dyDescent="0.25">
      <c r="A312" t="str">
        <f t="shared" si="5"/>
        <v/>
      </c>
      <c r="G312" s="7"/>
    </row>
    <row r="313" spans="1:7" customFormat="1" x14ac:dyDescent="0.25">
      <c r="A313" t="str">
        <f t="shared" si="5"/>
        <v/>
      </c>
      <c r="G313" s="7"/>
    </row>
    <row r="314" spans="1:7" customFormat="1" x14ac:dyDescent="0.25">
      <c r="A314" t="str">
        <f t="shared" si="5"/>
        <v/>
      </c>
      <c r="G314" s="7"/>
    </row>
    <row r="315" spans="1:7" customFormat="1" x14ac:dyDescent="0.25">
      <c r="A315" t="str">
        <f t="shared" si="5"/>
        <v/>
      </c>
      <c r="G315" s="7"/>
    </row>
    <row r="316" spans="1:7" customFormat="1" x14ac:dyDescent="0.25">
      <c r="A316" t="str">
        <f t="shared" si="5"/>
        <v/>
      </c>
      <c r="G316" s="7"/>
    </row>
    <row r="317" spans="1:7" customFormat="1" x14ac:dyDescent="0.25">
      <c r="A317" t="str">
        <f t="shared" si="5"/>
        <v/>
      </c>
      <c r="G317" s="7"/>
    </row>
    <row r="318" spans="1:7" customFormat="1" x14ac:dyDescent="0.25">
      <c r="A318" t="str">
        <f t="shared" si="5"/>
        <v/>
      </c>
      <c r="G318" s="7"/>
    </row>
    <row r="319" spans="1:7" customFormat="1" x14ac:dyDescent="0.25">
      <c r="A319" t="str">
        <f t="shared" si="5"/>
        <v/>
      </c>
      <c r="G319" s="7"/>
    </row>
    <row r="320" spans="1:7" customFormat="1" x14ac:dyDescent="0.25">
      <c r="A320" t="str">
        <f t="shared" si="5"/>
        <v/>
      </c>
      <c r="G320" s="7"/>
    </row>
    <row r="321" spans="1:7" customFormat="1" x14ac:dyDescent="0.25">
      <c r="A321" t="str">
        <f t="shared" si="5"/>
        <v/>
      </c>
      <c r="G321" s="7"/>
    </row>
    <row r="322" spans="1:7" customFormat="1" x14ac:dyDescent="0.25">
      <c r="A322" t="str">
        <f t="shared" si="5"/>
        <v/>
      </c>
      <c r="G322" s="7"/>
    </row>
    <row r="323" spans="1:7" customFormat="1" x14ac:dyDescent="0.25">
      <c r="A323" t="str">
        <f t="shared" si="5"/>
        <v/>
      </c>
      <c r="G323" s="7"/>
    </row>
    <row r="324" spans="1:7" customFormat="1" x14ac:dyDescent="0.25">
      <c r="A324" t="str">
        <f t="shared" si="5"/>
        <v/>
      </c>
      <c r="G324" s="7"/>
    </row>
    <row r="325" spans="1:7" customFormat="1" x14ac:dyDescent="0.25">
      <c r="A325" t="str">
        <f t="shared" si="5"/>
        <v/>
      </c>
      <c r="G325" s="7"/>
    </row>
    <row r="326" spans="1:7" customFormat="1" x14ac:dyDescent="0.25">
      <c r="A326" t="str">
        <f t="shared" si="5"/>
        <v/>
      </c>
      <c r="G326" s="7"/>
    </row>
    <row r="327" spans="1:7" customFormat="1" x14ac:dyDescent="0.25">
      <c r="A327" t="str">
        <f t="shared" ref="A327:A390" si="6">F327&amp;G327</f>
        <v/>
      </c>
      <c r="G327" s="7"/>
    </row>
    <row r="328" spans="1:7" customFormat="1" x14ac:dyDescent="0.25">
      <c r="A328" t="str">
        <f t="shared" si="6"/>
        <v/>
      </c>
      <c r="G328" s="7"/>
    </row>
    <row r="329" spans="1:7" customFormat="1" x14ac:dyDescent="0.25">
      <c r="A329" t="str">
        <f t="shared" si="6"/>
        <v/>
      </c>
      <c r="G329" s="7"/>
    </row>
    <row r="330" spans="1:7" customFormat="1" x14ac:dyDescent="0.25">
      <c r="A330" t="str">
        <f t="shared" si="6"/>
        <v/>
      </c>
      <c r="G330" s="7"/>
    </row>
    <row r="331" spans="1:7" customFormat="1" x14ac:dyDescent="0.25">
      <c r="A331" t="str">
        <f t="shared" si="6"/>
        <v/>
      </c>
      <c r="G331" s="7"/>
    </row>
    <row r="332" spans="1:7" customFormat="1" x14ac:dyDescent="0.25">
      <c r="A332" t="str">
        <f t="shared" si="6"/>
        <v/>
      </c>
      <c r="G332" s="7"/>
    </row>
    <row r="333" spans="1:7" customFormat="1" x14ac:dyDescent="0.25">
      <c r="A333" t="str">
        <f t="shared" si="6"/>
        <v/>
      </c>
      <c r="G333" s="7"/>
    </row>
    <row r="334" spans="1:7" customFormat="1" x14ac:dyDescent="0.25">
      <c r="A334" t="str">
        <f t="shared" si="6"/>
        <v/>
      </c>
      <c r="G334" s="7"/>
    </row>
    <row r="335" spans="1:7" customFormat="1" x14ac:dyDescent="0.25">
      <c r="A335" t="str">
        <f t="shared" si="6"/>
        <v/>
      </c>
      <c r="G335" s="7"/>
    </row>
    <row r="336" spans="1:7" customFormat="1" x14ac:dyDescent="0.25">
      <c r="A336" t="str">
        <f t="shared" si="6"/>
        <v/>
      </c>
      <c r="G336" s="7"/>
    </row>
    <row r="337" spans="1:7" customFormat="1" x14ac:dyDescent="0.25">
      <c r="A337" t="str">
        <f t="shared" si="6"/>
        <v/>
      </c>
      <c r="G337" s="7"/>
    </row>
    <row r="338" spans="1:7" customFormat="1" x14ac:dyDescent="0.25">
      <c r="A338" t="str">
        <f t="shared" si="6"/>
        <v/>
      </c>
      <c r="G338" s="7"/>
    </row>
    <row r="339" spans="1:7" customFormat="1" x14ac:dyDescent="0.25">
      <c r="A339" t="str">
        <f t="shared" si="6"/>
        <v/>
      </c>
      <c r="G339" s="7"/>
    </row>
    <row r="340" spans="1:7" customFormat="1" x14ac:dyDescent="0.25">
      <c r="A340" t="str">
        <f t="shared" si="6"/>
        <v/>
      </c>
      <c r="G340" s="7"/>
    </row>
    <row r="341" spans="1:7" customFormat="1" x14ac:dyDescent="0.25">
      <c r="A341" t="str">
        <f t="shared" si="6"/>
        <v/>
      </c>
      <c r="G341" s="7"/>
    </row>
    <row r="342" spans="1:7" customFormat="1" x14ac:dyDescent="0.25">
      <c r="A342" t="str">
        <f t="shared" si="6"/>
        <v/>
      </c>
      <c r="G342" s="7"/>
    </row>
    <row r="343" spans="1:7" customFormat="1" x14ac:dyDescent="0.25">
      <c r="A343" t="str">
        <f t="shared" si="6"/>
        <v/>
      </c>
      <c r="G343" s="7"/>
    </row>
    <row r="344" spans="1:7" customFormat="1" x14ac:dyDescent="0.25">
      <c r="A344" t="str">
        <f t="shared" si="6"/>
        <v/>
      </c>
      <c r="G344" s="7"/>
    </row>
    <row r="345" spans="1:7" customFormat="1" x14ac:dyDescent="0.25">
      <c r="A345" t="str">
        <f t="shared" si="6"/>
        <v/>
      </c>
      <c r="G345" s="7"/>
    </row>
    <row r="346" spans="1:7" customFormat="1" x14ac:dyDescent="0.25">
      <c r="A346" t="str">
        <f t="shared" si="6"/>
        <v/>
      </c>
      <c r="G346" s="7"/>
    </row>
    <row r="347" spans="1:7" customFormat="1" x14ac:dyDescent="0.25">
      <c r="A347" t="str">
        <f t="shared" si="6"/>
        <v/>
      </c>
      <c r="G347" s="7"/>
    </row>
    <row r="348" spans="1:7" customFormat="1" x14ac:dyDescent="0.25">
      <c r="A348" t="str">
        <f t="shared" si="6"/>
        <v/>
      </c>
      <c r="G348" s="7"/>
    </row>
    <row r="349" spans="1:7" customFormat="1" x14ac:dyDescent="0.25">
      <c r="A349" t="str">
        <f t="shared" si="6"/>
        <v/>
      </c>
      <c r="G349" s="7"/>
    </row>
    <row r="350" spans="1:7" customFormat="1" x14ac:dyDescent="0.25">
      <c r="A350" t="str">
        <f t="shared" si="6"/>
        <v/>
      </c>
      <c r="G350" s="7"/>
    </row>
    <row r="351" spans="1:7" customFormat="1" x14ac:dyDescent="0.25">
      <c r="A351" t="str">
        <f t="shared" si="6"/>
        <v/>
      </c>
      <c r="G351" s="7"/>
    </row>
    <row r="352" spans="1:7" customFormat="1" x14ac:dyDescent="0.25">
      <c r="A352" t="str">
        <f t="shared" si="6"/>
        <v/>
      </c>
      <c r="G352" s="7"/>
    </row>
    <row r="353" spans="1:7" customFormat="1" x14ac:dyDescent="0.25">
      <c r="A353" t="str">
        <f t="shared" si="6"/>
        <v/>
      </c>
      <c r="G353" s="7"/>
    </row>
    <row r="354" spans="1:7" customFormat="1" x14ac:dyDescent="0.25">
      <c r="A354" t="str">
        <f t="shared" si="6"/>
        <v/>
      </c>
      <c r="G354" s="7"/>
    </row>
    <row r="355" spans="1:7" customFormat="1" x14ac:dyDescent="0.25">
      <c r="A355" t="str">
        <f t="shared" si="6"/>
        <v/>
      </c>
      <c r="G355" s="7"/>
    </row>
    <row r="356" spans="1:7" customFormat="1" x14ac:dyDescent="0.25">
      <c r="A356" t="str">
        <f t="shared" si="6"/>
        <v/>
      </c>
      <c r="G356" s="7"/>
    </row>
    <row r="357" spans="1:7" customFormat="1" x14ac:dyDescent="0.25">
      <c r="A357" t="str">
        <f t="shared" si="6"/>
        <v/>
      </c>
      <c r="G357" s="7"/>
    </row>
    <row r="358" spans="1:7" customFormat="1" x14ac:dyDescent="0.25">
      <c r="A358" t="str">
        <f t="shared" si="6"/>
        <v/>
      </c>
      <c r="G358" s="7"/>
    </row>
    <row r="359" spans="1:7" customFormat="1" x14ac:dyDescent="0.25">
      <c r="A359" t="str">
        <f t="shared" si="6"/>
        <v/>
      </c>
      <c r="G359" s="7"/>
    </row>
    <row r="360" spans="1:7" customFormat="1" x14ac:dyDescent="0.25">
      <c r="A360" t="str">
        <f t="shared" si="6"/>
        <v/>
      </c>
      <c r="G360" s="7"/>
    </row>
    <row r="361" spans="1:7" customFormat="1" x14ac:dyDescent="0.25">
      <c r="A361" t="str">
        <f t="shared" si="6"/>
        <v/>
      </c>
      <c r="G361" s="7"/>
    </row>
    <row r="362" spans="1:7" customFormat="1" x14ac:dyDescent="0.25">
      <c r="A362" t="str">
        <f t="shared" si="6"/>
        <v/>
      </c>
      <c r="G362" s="7"/>
    </row>
    <row r="363" spans="1:7" customFormat="1" x14ac:dyDescent="0.25">
      <c r="A363" t="str">
        <f t="shared" si="6"/>
        <v/>
      </c>
      <c r="G363" s="7"/>
    </row>
    <row r="364" spans="1:7" customFormat="1" x14ac:dyDescent="0.25">
      <c r="A364" t="str">
        <f t="shared" si="6"/>
        <v/>
      </c>
      <c r="G364" s="7"/>
    </row>
    <row r="365" spans="1:7" customFormat="1" x14ac:dyDescent="0.25">
      <c r="A365" t="str">
        <f t="shared" si="6"/>
        <v/>
      </c>
      <c r="G365" s="7"/>
    </row>
    <row r="366" spans="1:7" customFormat="1" x14ac:dyDescent="0.25">
      <c r="A366" t="str">
        <f t="shared" si="6"/>
        <v/>
      </c>
      <c r="G366" s="7"/>
    </row>
    <row r="367" spans="1:7" customFormat="1" x14ac:dyDescent="0.25">
      <c r="A367" t="str">
        <f t="shared" si="6"/>
        <v/>
      </c>
      <c r="G367" s="7"/>
    </row>
    <row r="368" spans="1:7" customFormat="1" x14ac:dyDescent="0.25">
      <c r="A368" t="str">
        <f t="shared" si="6"/>
        <v/>
      </c>
      <c r="G368" s="7"/>
    </row>
    <row r="369" spans="1:7" customFormat="1" x14ac:dyDescent="0.25">
      <c r="A369" t="str">
        <f t="shared" si="6"/>
        <v/>
      </c>
      <c r="G369" s="7"/>
    </row>
    <row r="370" spans="1:7" customFormat="1" x14ac:dyDescent="0.25">
      <c r="A370" t="str">
        <f t="shared" si="6"/>
        <v/>
      </c>
      <c r="G370" s="7"/>
    </row>
    <row r="371" spans="1:7" customFormat="1" x14ac:dyDescent="0.25">
      <c r="A371" t="str">
        <f t="shared" si="6"/>
        <v/>
      </c>
      <c r="G371" s="7"/>
    </row>
    <row r="372" spans="1:7" customFormat="1" x14ac:dyDescent="0.25">
      <c r="A372" t="str">
        <f t="shared" si="6"/>
        <v/>
      </c>
      <c r="G372" s="7"/>
    </row>
    <row r="373" spans="1:7" customFormat="1" x14ac:dyDescent="0.25">
      <c r="A373" t="str">
        <f t="shared" si="6"/>
        <v/>
      </c>
      <c r="G373" s="7"/>
    </row>
    <row r="374" spans="1:7" customFormat="1" x14ac:dyDescent="0.25">
      <c r="A374" t="str">
        <f t="shared" si="6"/>
        <v/>
      </c>
      <c r="G374" s="7"/>
    </row>
    <row r="375" spans="1:7" customFormat="1" x14ac:dyDescent="0.25">
      <c r="A375" t="str">
        <f t="shared" si="6"/>
        <v/>
      </c>
      <c r="G375" s="7"/>
    </row>
    <row r="376" spans="1:7" customFormat="1" x14ac:dyDescent="0.25">
      <c r="A376" t="str">
        <f t="shared" si="6"/>
        <v/>
      </c>
      <c r="G376" s="7"/>
    </row>
    <row r="377" spans="1:7" customFormat="1" x14ac:dyDescent="0.25">
      <c r="A377" t="str">
        <f t="shared" si="6"/>
        <v/>
      </c>
      <c r="G377" s="7"/>
    </row>
    <row r="378" spans="1:7" customFormat="1" x14ac:dyDescent="0.25">
      <c r="A378" t="str">
        <f t="shared" si="6"/>
        <v/>
      </c>
      <c r="G378" s="7"/>
    </row>
    <row r="379" spans="1:7" customFormat="1" x14ac:dyDescent="0.25">
      <c r="A379" t="str">
        <f t="shared" si="6"/>
        <v/>
      </c>
      <c r="G379" s="7"/>
    </row>
    <row r="380" spans="1:7" customFormat="1" x14ac:dyDescent="0.25">
      <c r="A380" t="str">
        <f t="shared" si="6"/>
        <v/>
      </c>
      <c r="G380" s="7"/>
    </row>
    <row r="381" spans="1:7" customFormat="1" x14ac:dyDescent="0.25">
      <c r="A381" t="str">
        <f t="shared" si="6"/>
        <v/>
      </c>
      <c r="G381" s="7"/>
    </row>
    <row r="382" spans="1:7" customFormat="1" x14ac:dyDescent="0.25">
      <c r="A382" t="str">
        <f t="shared" si="6"/>
        <v/>
      </c>
      <c r="G382" s="7"/>
    </row>
    <row r="383" spans="1:7" customFormat="1" x14ac:dyDescent="0.25">
      <c r="A383" t="str">
        <f t="shared" si="6"/>
        <v/>
      </c>
      <c r="G383" s="7"/>
    </row>
    <row r="384" spans="1:7" customFormat="1" x14ac:dyDescent="0.25">
      <c r="A384" t="str">
        <f t="shared" si="6"/>
        <v/>
      </c>
      <c r="G384" s="7"/>
    </row>
    <row r="385" spans="1:7" customFormat="1" x14ac:dyDescent="0.25">
      <c r="A385" t="str">
        <f t="shared" si="6"/>
        <v/>
      </c>
      <c r="G385" s="7"/>
    </row>
    <row r="386" spans="1:7" customFormat="1" x14ac:dyDescent="0.25">
      <c r="A386" t="str">
        <f t="shared" si="6"/>
        <v/>
      </c>
      <c r="G386" s="7"/>
    </row>
    <row r="387" spans="1:7" customFormat="1" x14ac:dyDescent="0.25">
      <c r="A387" t="str">
        <f t="shared" si="6"/>
        <v/>
      </c>
      <c r="G387" s="7"/>
    </row>
    <row r="388" spans="1:7" customFormat="1" x14ac:dyDescent="0.25">
      <c r="A388" t="str">
        <f t="shared" si="6"/>
        <v/>
      </c>
      <c r="G388" s="7"/>
    </row>
    <row r="389" spans="1:7" customFormat="1" x14ac:dyDescent="0.25">
      <c r="A389" t="str">
        <f t="shared" si="6"/>
        <v/>
      </c>
      <c r="G389" s="7"/>
    </row>
    <row r="390" spans="1:7" customFormat="1" x14ac:dyDescent="0.25">
      <c r="A390" t="str">
        <f t="shared" si="6"/>
        <v/>
      </c>
      <c r="G390" s="7"/>
    </row>
    <row r="391" spans="1:7" customFormat="1" x14ac:dyDescent="0.25">
      <c r="A391" t="str">
        <f t="shared" ref="A391:A454" si="7">F391&amp;G391</f>
        <v/>
      </c>
      <c r="G391" s="7"/>
    </row>
    <row r="392" spans="1:7" customFormat="1" x14ac:dyDescent="0.25">
      <c r="A392" t="str">
        <f t="shared" si="7"/>
        <v/>
      </c>
      <c r="G392" s="7"/>
    </row>
    <row r="393" spans="1:7" customFormat="1" x14ac:dyDescent="0.25">
      <c r="A393" t="str">
        <f t="shared" si="7"/>
        <v/>
      </c>
      <c r="G393" s="7"/>
    </row>
    <row r="394" spans="1:7" customFormat="1" x14ac:dyDescent="0.25">
      <c r="A394" t="str">
        <f t="shared" si="7"/>
        <v/>
      </c>
      <c r="G394" s="7"/>
    </row>
    <row r="395" spans="1:7" customFormat="1" x14ac:dyDescent="0.25">
      <c r="A395" t="str">
        <f t="shared" si="7"/>
        <v/>
      </c>
      <c r="G395" s="7"/>
    </row>
    <row r="396" spans="1:7" customFormat="1" x14ac:dyDescent="0.25">
      <c r="A396" t="str">
        <f t="shared" si="7"/>
        <v/>
      </c>
      <c r="G396" s="7"/>
    </row>
    <row r="397" spans="1:7" customFormat="1" x14ac:dyDescent="0.25">
      <c r="A397" t="str">
        <f t="shared" si="7"/>
        <v/>
      </c>
      <c r="G397" s="7"/>
    </row>
    <row r="398" spans="1:7" customFormat="1" x14ac:dyDescent="0.25">
      <c r="A398" t="str">
        <f t="shared" si="7"/>
        <v/>
      </c>
      <c r="G398" s="7"/>
    </row>
    <row r="399" spans="1:7" customFormat="1" x14ac:dyDescent="0.25">
      <c r="A399" t="str">
        <f t="shared" si="7"/>
        <v/>
      </c>
      <c r="G399" s="7"/>
    </row>
    <row r="400" spans="1:7" customFormat="1" x14ac:dyDescent="0.25">
      <c r="A400" t="str">
        <f t="shared" si="7"/>
        <v/>
      </c>
      <c r="G400" s="7"/>
    </row>
    <row r="401" spans="1:7" customFormat="1" x14ac:dyDescent="0.25">
      <c r="A401" t="str">
        <f t="shared" si="7"/>
        <v/>
      </c>
      <c r="G401" s="7"/>
    </row>
    <row r="402" spans="1:7" customFormat="1" x14ac:dyDescent="0.25">
      <c r="A402" t="str">
        <f t="shared" si="7"/>
        <v/>
      </c>
      <c r="G402" s="7"/>
    </row>
    <row r="403" spans="1:7" customFormat="1" x14ac:dyDescent="0.25">
      <c r="A403" t="str">
        <f t="shared" si="7"/>
        <v/>
      </c>
      <c r="G403" s="7"/>
    </row>
    <row r="404" spans="1:7" customFormat="1" x14ac:dyDescent="0.25">
      <c r="A404" t="str">
        <f t="shared" si="7"/>
        <v/>
      </c>
      <c r="G404" s="7"/>
    </row>
    <row r="405" spans="1:7" customFormat="1" x14ac:dyDescent="0.25">
      <c r="A405" t="str">
        <f t="shared" si="7"/>
        <v/>
      </c>
      <c r="G405" s="7"/>
    </row>
    <row r="406" spans="1:7" customFormat="1" x14ac:dyDescent="0.25">
      <c r="A406" t="str">
        <f t="shared" si="7"/>
        <v/>
      </c>
      <c r="G406" s="7"/>
    </row>
    <row r="407" spans="1:7" customFormat="1" x14ac:dyDescent="0.25">
      <c r="A407" t="str">
        <f t="shared" si="7"/>
        <v/>
      </c>
      <c r="G407" s="7"/>
    </row>
    <row r="408" spans="1:7" customFormat="1" x14ac:dyDescent="0.25">
      <c r="A408" t="str">
        <f t="shared" si="7"/>
        <v/>
      </c>
      <c r="G408" s="7"/>
    </row>
    <row r="409" spans="1:7" customFormat="1" x14ac:dyDescent="0.25">
      <c r="A409" t="str">
        <f t="shared" si="7"/>
        <v/>
      </c>
      <c r="G409" s="7"/>
    </row>
    <row r="410" spans="1:7" customFormat="1" x14ac:dyDescent="0.25">
      <c r="A410" t="str">
        <f t="shared" si="7"/>
        <v/>
      </c>
      <c r="G410" s="7"/>
    </row>
    <row r="411" spans="1:7" customFormat="1" x14ac:dyDescent="0.25">
      <c r="A411" t="str">
        <f t="shared" si="7"/>
        <v/>
      </c>
      <c r="G411" s="7"/>
    </row>
    <row r="412" spans="1:7" customFormat="1" x14ac:dyDescent="0.25">
      <c r="A412" t="str">
        <f t="shared" si="7"/>
        <v/>
      </c>
      <c r="G412" s="7"/>
    </row>
    <row r="413" spans="1:7" customFormat="1" x14ac:dyDescent="0.25">
      <c r="A413" t="str">
        <f t="shared" si="7"/>
        <v/>
      </c>
      <c r="G413" s="7"/>
    </row>
    <row r="414" spans="1:7" customFormat="1" x14ac:dyDescent="0.25">
      <c r="A414" t="str">
        <f t="shared" si="7"/>
        <v/>
      </c>
      <c r="G414" s="7"/>
    </row>
    <row r="415" spans="1:7" customFormat="1" x14ac:dyDescent="0.25">
      <c r="A415" t="str">
        <f t="shared" si="7"/>
        <v/>
      </c>
      <c r="G415" s="7"/>
    </row>
    <row r="416" spans="1:7" customFormat="1" x14ac:dyDescent="0.25">
      <c r="A416" t="str">
        <f t="shared" si="7"/>
        <v/>
      </c>
      <c r="G416" s="7"/>
    </row>
    <row r="417" spans="1:7" customFormat="1" x14ac:dyDescent="0.25">
      <c r="A417" t="str">
        <f t="shared" si="7"/>
        <v/>
      </c>
      <c r="G417" s="7"/>
    </row>
    <row r="418" spans="1:7" customFormat="1" x14ac:dyDescent="0.25">
      <c r="A418" t="str">
        <f t="shared" si="7"/>
        <v/>
      </c>
      <c r="G418" s="7"/>
    </row>
    <row r="419" spans="1:7" customFormat="1" x14ac:dyDescent="0.25">
      <c r="A419" t="str">
        <f t="shared" si="7"/>
        <v/>
      </c>
      <c r="G419" s="7"/>
    </row>
    <row r="420" spans="1:7" customFormat="1" x14ac:dyDescent="0.25">
      <c r="A420" t="str">
        <f t="shared" si="7"/>
        <v/>
      </c>
      <c r="G420" s="7"/>
    </row>
    <row r="421" spans="1:7" customFormat="1" x14ac:dyDescent="0.25">
      <c r="A421" t="str">
        <f t="shared" si="7"/>
        <v/>
      </c>
      <c r="G421" s="7"/>
    </row>
    <row r="422" spans="1:7" customFormat="1" x14ac:dyDescent="0.25">
      <c r="A422" t="str">
        <f t="shared" si="7"/>
        <v/>
      </c>
      <c r="G422" s="7"/>
    </row>
    <row r="423" spans="1:7" customFormat="1" x14ac:dyDescent="0.25">
      <c r="A423" t="str">
        <f t="shared" si="7"/>
        <v/>
      </c>
      <c r="G423" s="7"/>
    </row>
    <row r="424" spans="1:7" customFormat="1" x14ac:dyDescent="0.25">
      <c r="A424" t="str">
        <f t="shared" si="7"/>
        <v/>
      </c>
      <c r="G424" s="7"/>
    </row>
    <row r="425" spans="1:7" customFormat="1" x14ac:dyDescent="0.25">
      <c r="A425" t="str">
        <f t="shared" si="7"/>
        <v/>
      </c>
      <c r="G425" s="7"/>
    </row>
    <row r="426" spans="1:7" customFormat="1" x14ac:dyDescent="0.25">
      <c r="A426" t="str">
        <f t="shared" si="7"/>
        <v/>
      </c>
      <c r="G426" s="7"/>
    </row>
    <row r="427" spans="1:7" customFormat="1" x14ac:dyDescent="0.25">
      <c r="A427" t="str">
        <f t="shared" si="7"/>
        <v/>
      </c>
      <c r="G427" s="7"/>
    </row>
    <row r="428" spans="1:7" customFormat="1" x14ac:dyDescent="0.25">
      <c r="A428" t="str">
        <f t="shared" si="7"/>
        <v/>
      </c>
      <c r="G428" s="7"/>
    </row>
    <row r="429" spans="1:7" customFormat="1" x14ac:dyDescent="0.25">
      <c r="A429" t="str">
        <f t="shared" si="7"/>
        <v/>
      </c>
      <c r="G429" s="7"/>
    </row>
    <row r="430" spans="1:7" customFormat="1" x14ac:dyDescent="0.25">
      <c r="A430" t="str">
        <f t="shared" si="7"/>
        <v/>
      </c>
      <c r="G430" s="7"/>
    </row>
    <row r="431" spans="1:7" customFormat="1" x14ac:dyDescent="0.25">
      <c r="A431" t="str">
        <f t="shared" si="7"/>
        <v/>
      </c>
      <c r="G431" s="7"/>
    </row>
    <row r="432" spans="1:7" customFormat="1" x14ac:dyDescent="0.25">
      <c r="A432" t="str">
        <f t="shared" si="7"/>
        <v/>
      </c>
      <c r="G432" s="7"/>
    </row>
    <row r="433" spans="1:7" customFormat="1" x14ac:dyDescent="0.25">
      <c r="A433" t="str">
        <f t="shared" si="7"/>
        <v/>
      </c>
      <c r="G433" s="7"/>
    </row>
    <row r="434" spans="1:7" customFormat="1" x14ac:dyDescent="0.25">
      <c r="A434" t="str">
        <f t="shared" si="7"/>
        <v/>
      </c>
      <c r="G434" s="7"/>
    </row>
    <row r="435" spans="1:7" customFormat="1" x14ac:dyDescent="0.25">
      <c r="A435" t="str">
        <f t="shared" si="7"/>
        <v/>
      </c>
      <c r="G435" s="7"/>
    </row>
    <row r="436" spans="1:7" customFormat="1" x14ac:dyDescent="0.25">
      <c r="A436" t="str">
        <f t="shared" si="7"/>
        <v/>
      </c>
      <c r="G436" s="7"/>
    </row>
    <row r="437" spans="1:7" customFormat="1" x14ac:dyDescent="0.25">
      <c r="A437" t="str">
        <f t="shared" si="7"/>
        <v/>
      </c>
      <c r="G437" s="7"/>
    </row>
    <row r="438" spans="1:7" customFormat="1" x14ac:dyDescent="0.25">
      <c r="A438" t="str">
        <f t="shared" si="7"/>
        <v/>
      </c>
      <c r="G438" s="7"/>
    </row>
    <row r="439" spans="1:7" customFormat="1" x14ac:dyDescent="0.25">
      <c r="A439" t="str">
        <f t="shared" si="7"/>
        <v/>
      </c>
      <c r="G439" s="7"/>
    </row>
    <row r="440" spans="1:7" customFormat="1" x14ac:dyDescent="0.25">
      <c r="A440" t="str">
        <f t="shared" si="7"/>
        <v/>
      </c>
      <c r="G440" s="7"/>
    </row>
    <row r="441" spans="1:7" customFormat="1" x14ac:dyDescent="0.25">
      <c r="A441" t="str">
        <f t="shared" si="7"/>
        <v/>
      </c>
      <c r="G441" s="7"/>
    </row>
    <row r="442" spans="1:7" customFormat="1" x14ac:dyDescent="0.25">
      <c r="A442" t="str">
        <f t="shared" si="7"/>
        <v/>
      </c>
      <c r="G442" s="7"/>
    </row>
    <row r="443" spans="1:7" customFormat="1" x14ac:dyDescent="0.25">
      <c r="A443" t="str">
        <f t="shared" si="7"/>
        <v/>
      </c>
      <c r="G443" s="7"/>
    </row>
    <row r="444" spans="1:7" customFormat="1" x14ac:dyDescent="0.25">
      <c r="A444" t="str">
        <f t="shared" si="7"/>
        <v/>
      </c>
      <c r="G444" s="7"/>
    </row>
    <row r="445" spans="1:7" customFormat="1" x14ac:dyDescent="0.25">
      <c r="A445" t="str">
        <f t="shared" si="7"/>
        <v/>
      </c>
      <c r="G445" s="7"/>
    </row>
    <row r="446" spans="1:7" customFormat="1" x14ac:dyDescent="0.25">
      <c r="A446" t="str">
        <f t="shared" si="7"/>
        <v/>
      </c>
      <c r="G446" s="7"/>
    </row>
    <row r="447" spans="1:7" customFormat="1" x14ac:dyDescent="0.25">
      <c r="A447" t="str">
        <f t="shared" si="7"/>
        <v/>
      </c>
      <c r="G447" s="7"/>
    </row>
    <row r="448" spans="1:7" customFormat="1" x14ac:dyDescent="0.25">
      <c r="A448" t="str">
        <f t="shared" si="7"/>
        <v/>
      </c>
      <c r="G448" s="7"/>
    </row>
    <row r="449" spans="1:7" customFormat="1" x14ac:dyDescent="0.25">
      <c r="A449" t="str">
        <f t="shared" si="7"/>
        <v/>
      </c>
      <c r="G449" s="7"/>
    </row>
    <row r="450" spans="1:7" customFormat="1" x14ac:dyDescent="0.25">
      <c r="A450" t="str">
        <f t="shared" si="7"/>
        <v/>
      </c>
      <c r="G450" s="7"/>
    </row>
    <row r="451" spans="1:7" customFormat="1" x14ac:dyDescent="0.25">
      <c r="A451" t="str">
        <f t="shared" si="7"/>
        <v/>
      </c>
      <c r="G451" s="7"/>
    </row>
    <row r="452" spans="1:7" customFormat="1" x14ac:dyDescent="0.25">
      <c r="A452" t="str">
        <f t="shared" si="7"/>
        <v/>
      </c>
      <c r="G452" s="7"/>
    </row>
    <row r="453" spans="1:7" customFormat="1" x14ac:dyDescent="0.25">
      <c r="A453" t="str">
        <f t="shared" si="7"/>
        <v/>
      </c>
      <c r="G453" s="7"/>
    </row>
    <row r="454" spans="1:7" customFormat="1" x14ac:dyDescent="0.25">
      <c r="A454" t="str">
        <f t="shared" si="7"/>
        <v/>
      </c>
      <c r="G454" s="7"/>
    </row>
    <row r="455" spans="1:7" customFormat="1" x14ac:dyDescent="0.25">
      <c r="A455" t="str">
        <f t="shared" ref="A455:A515" si="8">F455&amp;G455</f>
        <v/>
      </c>
      <c r="G455" s="7"/>
    </row>
    <row r="456" spans="1:7" customFormat="1" x14ac:dyDescent="0.25">
      <c r="A456" t="str">
        <f t="shared" si="8"/>
        <v/>
      </c>
      <c r="G456" s="7"/>
    </row>
    <row r="457" spans="1:7" customFormat="1" x14ac:dyDescent="0.25">
      <c r="A457" t="str">
        <f t="shared" si="8"/>
        <v/>
      </c>
      <c r="G457" s="7"/>
    </row>
    <row r="458" spans="1:7" customFormat="1" x14ac:dyDescent="0.25">
      <c r="A458" t="str">
        <f t="shared" si="8"/>
        <v/>
      </c>
      <c r="G458" s="7"/>
    </row>
    <row r="459" spans="1:7" customFormat="1" x14ac:dyDescent="0.25">
      <c r="A459" t="str">
        <f t="shared" si="8"/>
        <v/>
      </c>
      <c r="G459" s="7"/>
    </row>
    <row r="460" spans="1:7" customFormat="1" x14ac:dyDescent="0.25">
      <c r="A460" t="str">
        <f t="shared" si="8"/>
        <v/>
      </c>
      <c r="G460" s="7"/>
    </row>
    <row r="461" spans="1:7" customFormat="1" x14ac:dyDescent="0.25">
      <c r="A461" t="str">
        <f t="shared" si="8"/>
        <v/>
      </c>
      <c r="G461" s="7"/>
    </row>
    <row r="462" spans="1:7" customFormat="1" x14ac:dyDescent="0.25">
      <c r="A462" t="str">
        <f t="shared" si="8"/>
        <v/>
      </c>
      <c r="G462" s="7"/>
    </row>
    <row r="463" spans="1:7" customFormat="1" x14ac:dyDescent="0.25">
      <c r="A463" t="str">
        <f t="shared" si="8"/>
        <v/>
      </c>
      <c r="G463" s="7"/>
    </row>
    <row r="464" spans="1:7" customFormat="1" x14ac:dyDescent="0.25">
      <c r="A464" t="str">
        <f t="shared" si="8"/>
        <v/>
      </c>
      <c r="G464" s="7"/>
    </row>
    <row r="465" spans="1:7" customFormat="1" x14ac:dyDescent="0.25">
      <c r="A465" t="str">
        <f t="shared" si="8"/>
        <v/>
      </c>
      <c r="G465" s="7"/>
    </row>
    <row r="466" spans="1:7" customFormat="1" x14ac:dyDescent="0.25">
      <c r="A466" t="str">
        <f t="shared" si="8"/>
        <v/>
      </c>
      <c r="G466" s="7"/>
    </row>
    <row r="467" spans="1:7" customFormat="1" x14ac:dyDescent="0.25">
      <c r="A467" t="str">
        <f t="shared" si="8"/>
        <v/>
      </c>
      <c r="G467" s="7"/>
    </row>
    <row r="468" spans="1:7" customFormat="1" x14ac:dyDescent="0.25">
      <c r="A468" t="str">
        <f t="shared" si="8"/>
        <v/>
      </c>
      <c r="G468" s="7"/>
    </row>
    <row r="469" spans="1:7" customFormat="1" x14ac:dyDescent="0.25">
      <c r="A469" t="str">
        <f t="shared" si="8"/>
        <v/>
      </c>
      <c r="G469" s="7"/>
    </row>
    <row r="470" spans="1:7" customFormat="1" x14ac:dyDescent="0.25">
      <c r="A470" t="str">
        <f t="shared" si="8"/>
        <v/>
      </c>
      <c r="G470" s="7"/>
    </row>
    <row r="471" spans="1:7" customFormat="1" x14ac:dyDescent="0.25">
      <c r="A471" t="str">
        <f t="shared" si="8"/>
        <v/>
      </c>
      <c r="G471" s="7"/>
    </row>
    <row r="472" spans="1:7" customFormat="1" x14ac:dyDescent="0.25">
      <c r="A472" t="str">
        <f t="shared" si="8"/>
        <v/>
      </c>
      <c r="G472" s="7"/>
    </row>
    <row r="473" spans="1:7" customFormat="1" x14ac:dyDescent="0.25">
      <c r="A473" t="str">
        <f t="shared" si="8"/>
        <v/>
      </c>
      <c r="G473" s="7"/>
    </row>
    <row r="474" spans="1:7" customFormat="1" x14ac:dyDescent="0.25">
      <c r="A474" t="str">
        <f t="shared" si="8"/>
        <v/>
      </c>
      <c r="G474" s="7"/>
    </row>
    <row r="475" spans="1:7" customFormat="1" x14ac:dyDescent="0.25">
      <c r="A475" t="str">
        <f t="shared" si="8"/>
        <v/>
      </c>
      <c r="G475" s="7"/>
    </row>
    <row r="476" spans="1:7" customFormat="1" x14ac:dyDescent="0.25">
      <c r="A476" t="str">
        <f t="shared" si="8"/>
        <v/>
      </c>
      <c r="G476" s="7"/>
    </row>
    <row r="477" spans="1:7" customFormat="1" x14ac:dyDescent="0.25">
      <c r="A477" t="str">
        <f t="shared" si="8"/>
        <v/>
      </c>
      <c r="G477" s="7"/>
    </row>
    <row r="478" spans="1:7" customFormat="1" x14ac:dyDescent="0.25">
      <c r="A478" t="str">
        <f t="shared" si="8"/>
        <v/>
      </c>
      <c r="G478" s="7"/>
    </row>
    <row r="479" spans="1:7" customFormat="1" x14ac:dyDescent="0.25">
      <c r="A479" t="str">
        <f t="shared" si="8"/>
        <v/>
      </c>
      <c r="G479" s="7"/>
    </row>
    <row r="480" spans="1:7" customFormat="1" x14ac:dyDescent="0.25">
      <c r="A480" t="str">
        <f t="shared" si="8"/>
        <v/>
      </c>
      <c r="G480" s="7"/>
    </row>
    <row r="481" spans="1:7" customFormat="1" x14ac:dyDescent="0.25">
      <c r="A481" t="str">
        <f t="shared" si="8"/>
        <v/>
      </c>
      <c r="G481" s="7"/>
    </row>
    <row r="482" spans="1:7" customFormat="1" x14ac:dyDescent="0.25">
      <c r="A482" t="str">
        <f t="shared" si="8"/>
        <v/>
      </c>
      <c r="G482" s="7"/>
    </row>
    <row r="483" spans="1:7" customFormat="1" x14ac:dyDescent="0.25">
      <c r="A483" t="str">
        <f t="shared" si="8"/>
        <v/>
      </c>
      <c r="G483" s="7"/>
    </row>
    <row r="484" spans="1:7" customFormat="1" x14ac:dyDescent="0.25">
      <c r="A484" t="str">
        <f t="shared" si="8"/>
        <v/>
      </c>
      <c r="G484" s="7"/>
    </row>
    <row r="485" spans="1:7" customFormat="1" x14ac:dyDescent="0.25">
      <c r="A485" t="str">
        <f t="shared" si="8"/>
        <v/>
      </c>
      <c r="G485" s="7"/>
    </row>
    <row r="486" spans="1:7" customFormat="1" x14ac:dyDescent="0.25">
      <c r="A486" t="str">
        <f t="shared" si="8"/>
        <v/>
      </c>
      <c r="G486" s="7"/>
    </row>
    <row r="487" spans="1:7" customFormat="1" x14ac:dyDescent="0.25">
      <c r="A487" t="str">
        <f t="shared" si="8"/>
        <v/>
      </c>
      <c r="G487" s="7"/>
    </row>
    <row r="488" spans="1:7" customFormat="1" x14ac:dyDescent="0.25">
      <c r="A488" t="str">
        <f t="shared" si="8"/>
        <v/>
      </c>
      <c r="G488" s="7"/>
    </row>
    <row r="489" spans="1:7" customFormat="1" x14ac:dyDescent="0.25">
      <c r="A489" t="str">
        <f t="shared" si="8"/>
        <v/>
      </c>
      <c r="G489" s="7"/>
    </row>
    <row r="490" spans="1:7" customFormat="1" x14ac:dyDescent="0.25">
      <c r="A490" t="str">
        <f t="shared" si="8"/>
        <v/>
      </c>
      <c r="G490" s="7"/>
    </row>
    <row r="491" spans="1:7" customFormat="1" x14ac:dyDescent="0.25">
      <c r="A491" t="str">
        <f t="shared" si="8"/>
        <v/>
      </c>
      <c r="G491" s="7"/>
    </row>
    <row r="492" spans="1:7" customFormat="1" x14ac:dyDescent="0.25">
      <c r="A492" t="str">
        <f t="shared" si="8"/>
        <v/>
      </c>
      <c r="G492" s="7"/>
    </row>
    <row r="493" spans="1:7" customFormat="1" x14ac:dyDescent="0.25">
      <c r="A493" t="str">
        <f t="shared" si="8"/>
        <v/>
      </c>
      <c r="G493" s="7"/>
    </row>
    <row r="494" spans="1:7" customFormat="1" x14ac:dyDescent="0.25">
      <c r="A494" t="str">
        <f t="shared" si="8"/>
        <v/>
      </c>
      <c r="G494" s="7"/>
    </row>
    <row r="495" spans="1:7" customFormat="1" x14ac:dyDescent="0.25">
      <c r="A495" t="str">
        <f t="shared" si="8"/>
        <v/>
      </c>
      <c r="G495" s="7"/>
    </row>
    <row r="496" spans="1:7" customFormat="1" x14ac:dyDescent="0.25">
      <c r="A496" t="str">
        <f t="shared" si="8"/>
        <v/>
      </c>
      <c r="G496" s="7"/>
    </row>
    <row r="497" spans="1:7" customFormat="1" x14ac:dyDescent="0.25">
      <c r="A497" t="str">
        <f t="shared" si="8"/>
        <v/>
      </c>
      <c r="G497" s="7"/>
    </row>
    <row r="498" spans="1:7" customFormat="1" x14ac:dyDescent="0.25">
      <c r="A498" t="str">
        <f t="shared" si="8"/>
        <v/>
      </c>
      <c r="G498" s="7"/>
    </row>
    <row r="499" spans="1:7" customFormat="1" x14ac:dyDescent="0.25">
      <c r="A499" t="str">
        <f t="shared" si="8"/>
        <v/>
      </c>
      <c r="G499" s="7"/>
    </row>
    <row r="500" spans="1:7" customFormat="1" x14ac:dyDescent="0.25">
      <c r="A500" t="str">
        <f t="shared" si="8"/>
        <v/>
      </c>
      <c r="G500" s="7"/>
    </row>
    <row r="501" spans="1:7" customFormat="1" x14ac:dyDescent="0.25">
      <c r="A501" t="str">
        <f t="shared" si="8"/>
        <v/>
      </c>
      <c r="G501" s="7"/>
    </row>
    <row r="502" spans="1:7" customFormat="1" x14ac:dyDescent="0.25">
      <c r="A502" t="str">
        <f t="shared" si="8"/>
        <v/>
      </c>
      <c r="G502" s="7"/>
    </row>
    <row r="503" spans="1:7" customFormat="1" x14ac:dyDescent="0.25">
      <c r="A503" t="str">
        <f t="shared" si="8"/>
        <v/>
      </c>
      <c r="G503" s="7"/>
    </row>
    <row r="504" spans="1:7" customFormat="1" x14ac:dyDescent="0.25">
      <c r="A504" t="str">
        <f t="shared" si="8"/>
        <v/>
      </c>
      <c r="G504" s="7"/>
    </row>
    <row r="505" spans="1:7" customFormat="1" x14ac:dyDescent="0.25">
      <c r="A505" t="str">
        <f t="shared" si="8"/>
        <v/>
      </c>
      <c r="G505" s="7"/>
    </row>
    <row r="506" spans="1:7" customFormat="1" x14ac:dyDescent="0.25">
      <c r="A506" t="str">
        <f t="shared" si="8"/>
        <v/>
      </c>
      <c r="G506" s="7"/>
    </row>
    <row r="507" spans="1:7" customFormat="1" x14ac:dyDescent="0.25">
      <c r="A507" t="str">
        <f t="shared" si="8"/>
        <v/>
      </c>
      <c r="G507" s="7"/>
    </row>
    <row r="508" spans="1:7" customFormat="1" x14ac:dyDescent="0.25">
      <c r="A508" t="str">
        <f t="shared" si="8"/>
        <v/>
      </c>
      <c r="G508" s="7"/>
    </row>
    <row r="509" spans="1:7" customFormat="1" x14ac:dyDescent="0.25">
      <c r="A509" t="str">
        <f t="shared" si="8"/>
        <v/>
      </c>
      <c r="G509" s="7"/>
    </row>
    <row r="510" spans="1:7" customFormat="1" x14ac:dyDescent="0.25">
      <c r="A510" t="str">
        <f t="shared" si="8"/>
        <v/>
      </c>
      <c r="G510" s="7"/>
    </row>
    <row r="511" spans="1:7" customFormat="1" x14ac:dyDescent="0.25">
      <c r="A511" t="str">
        <f t="shared" si="8"/>
        <v/>
      </c>
      <c r="G511" s="7"/>
    </row>
    <row r="512" spans="1:7" customFormat="1" x14ac:dyDescent="0.25">
      <c r="A512" t="str">
        <f t="shared" si="8"/>
        <v/>
      </c>
      <c r="G512" s="7"/>
    </row>
    <row r="513" spans="1:7" customFormat="1" x14ac:dyDescent="0.25">
      <c r="A513" t="str">
        <f t="shared" si="8"/>
        <v/>
      </c>
      <c r="G513" s="7"/>
    </row>
    <row r="514" spans="1:7" customFormat="1" x14ac:dyDescent="0.25">
      <c r="A514" t="str">
        <f t="shared" si="8"/>
        <v/>
      </c>
      <c r="G514" s="7"/>
    </row>
    <row r="515" spans="1:7" customFormat="1" x14ac:dyDescent="0.25">
      <c r="A515" t="str">
        <f t="shared" si="8"/>
        <v/>
      </c>
      <c r="G515" s="7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31"/>
  <sheetViews>
    <sheetView showZeros="0" tabSelected="1" zoomScale="89" zoomScaleNormal="89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12" sqref="H12"/>
    </sheetView>
  </sheetViews>
  <sheetFormatPr defaultRowHeight="15" x14ac:dyDescent="0.25"/>
  <cols>
    <col min="1" max="1" width="11.42578125" customWidth="1"/>
    <col min="2" max="2" width="13.140625" customWidth="1"/>
    <col min="3" max="3" width="5.28515625" customWidth="1"/>
    <col min="4" max="4" width="29" customWidth="1"/>
    <col min="6" max="6" width="12.85546875" customWidth="1"/>
    <col min="7" max="16" width="11.28515625" customWidth="1"/>
    <col min="17" max="23" width="10.85546875" customWidth="1"/>
    <col min="24" max="24" width="9.140625" customWidth="1"/>
    <col min="25" max="25" width="10.5703125" customWidth="1"/>
    <col min="26" max="26" width="10.85546875" customWidth="1"/>
    <col min="33" max="33" width="13.140625" customWidth="1"/>
  </cols>
  <sheetData>
    <row r="1" spans="1:33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AD1"/>
      <c r="AE1"/>
      <c r="AF1"/>
    </row>
    <row r="2" spans="1:33" s="5" customFormat="1" x14ac:dyDescent="0.25">
      <c r="A2" s="5" t="s">
        <v>120</v>
      </c>
      <c r="D2" s="6">
        <v>2100</v>
      </c>
      <c r="AD2"/>
      <c r="AE2"/>
      <c r="AF2"/>
    </row>
    <row r="3" spans="1:33" ht="15.75" x14ac:dyDescent="0.25">
      <c r="D3" s="3" t="s">
        <v>119</v>
      </c>
    </row>
    <row r="4" spans="1:33" ht="38.25" customHeight="1" x14ac:dyDescent="0.25">
      <c r="D4" s="62" t="s">
        <v>121</v>
      </c>
      <c r="E4" s="62" t="s">
        <v>122</v>
      </c>
      <c r="F4" s="62" t="s">
        <v>123</v>
      </c>
      <c r="G4" s="62"/>
      <c r="H4" s="62"/>
      <c r="I4" s="62" t="s">
        <v>124</v>
      </c>
      <c r="J4" s="62"/>
      <c r="K4" s="62"/>
      <c r="L4" s="62" t="s">
        <v>125</v>
      </c>
      <c r="M4" s="62"/>
      <c r="N4" s="62"/>
      <c r="O4" s="62"/>
      <c r="P4" s="62"/>
    </row>
    <row r="5" spans="1:33" ht="24.75" customHeight="1" x14ac:dyDescent="0.25">
      <c r="D5" s="62"/>
      <c r="E5" s="62"/>
      <c r="F5" s="62" t="s">
        <v>126</v>
      </c>
      <c r="G5" s="62" t="s">
        <v>127</v>
      </c>
      <c r="H5" s="62"/>
      <c r="I5" s="62" t="s">
        <v>128</v>
      </c>
      <c r="J5" s="62" t="s">
        <v>129</v>
      </c>
      <c r="K5" s="62" t="s">
        <v>130</v>
      </c>
      <c r="L5" s="62" t="s">
        <v>131</v>
      </c>
      <c r="M5" s="62" t="s">
        <v>132</v>
      </c>
      <c r="N5" s="62" t="s">
        <v>133</v>
      </c>
      <c r="O5" s="62"/>
      <c r="P5" s="62" t="s">
        <v>134</v>
      </c>
    </row>
    <row r="6" spans="1:33" ht="38.25" x14ac:dyDescent="0.25">
      <c r="A6" s="2" t="str">
        <f>Массив!H3</f>
        <v>год: 21</v>
      </c>
      <c r="B6" s="2" t="str">
        <f>Массив2!H3</f>
        <v>год: 20</v>
      </c>
      <c r="D6" s="62"/>
      <c r="E6" s="62"/>
      <c r="F6" s="62"/>
      <c r="G6" s="13" t="s">
        <v>128</v>
      </c>
      <c r="H6" s="13" t="s">
        <v>135</v>
      </c>
      <c r="I6" s="62"/>
      <c r="J6" s="62"/>
      <c r="K6" s="62"/>
      <c r="L6" s="62"/>
      <c r="M6" s="62"/>
      <c r="N6" s="13" t="s">
        <v>136</v>
      </c>
      <c r="O6" s="13" t="s">
        <v>137</v>
      </c>
      <c r="P6" s="62"/>
      <c r="T6" s="16"/>
      <c r="U6" s="16"/>
      <c r="V6" s="16"/>
      <c r="W6" s="16"/>
    </row>
    <row r="7" spans="1:33" ht="90" x14ac:dyDescent="0.25">
      <c r="B7" s="60"/>
      <c r="D7" s="13">
        <v>1</v>
      </c>
      <c r="E7" s="13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9" t="s">
        <v>272</v>
      </c>
      <c r="R7" s="19" t="s">
        <v>278</v>
      </c>
      <c r="S7" s="24" t="s">
        <v>413</v>
      </c>
      <c r="T7" s="20" t="s">
        <v>273</v>
      </c>
      <c r="U7" s="20" t="s">
        <v>414</v>
      </c>
      <c r="V7" s="28" t="s">
        <v>415</v>
      </c>
      <c r="W7" s="29" t="s">
        <v>277</v>
      </c>
      <c r="X7" s="21" t="s">
        <v>274</v>
      </c>
      <c r="Y7" s="21" t="s">
        <v>275</v>
      </c>
      <c r="Z7" s="30" t="s">
        <v>276</v>
      </c>
      <c r="AC7" s="60"/>
      <c r="AG7" s="60"/>
    </row>
    <row r="8" spans="1:33" x14ac:dyDescent="0.25">
      <c r="A8" t="s">
        <v>171</v>
      </c>
      <c r="B8" s="61" t="s">
        <v>171</v>
      </c>
      <c r="D8" s="25" t="s">
        <v>138</v>
      </c>
      <c r="E8" s="26">
        <v>1</v>
      </c>
      <c r="F8" s="27">
        <f>IFERROR(VLOOKUP($A8,Массив!$A$6:$BH$500,F$1,FALSE),"0")</f>
        <v>380605</v>
      </c>
      <c r="G8" s="27">
        <f>IFERROR(VLOOKUP($A8,Массив!$A$6:$BH$500,G$1,FALSE),"0")</f>
        <v>77038</v>
      </c>
      <c r="H8" s="27">
        <f>IFERROR(VLOOKUP($A8,Массив!$A$6:$BH$500,H$1,FALSE),"0")</f>
        <v>147372</v>
      </c>
      <c r="I8" s="27">
        <f>IFERROR(VLOOKUP($A8,Массив!$A$6:$BH$500,I$1,FALSE),"0")</f>
        <v>49603</v>
      </c>
      <c r="J8" s="27">
        <f>IFERROR(VLOOKUP($A8,Массив!$A$6:$BH$500,J$1,FALSE),"0")</f>
        <v>165932</v>
      </c>
      <c r="K8" s="27">
        <f>IFERROR(VLOOKUP($A8,Массив!$A$6:$BH$500,K$1,FALSE),"0")</f>
        <v>83051</v>
      </c>
      <c r="L8" s="27">
        <f>IFERROR(VLOOKUP($A8,Массив!$A$6:$BH$500,L$1,FALSE),"0")</f>
        <v>27094</v>
      </c>
      <c r="M8" s="27">
        <f>IFERROR(VLOOKUP($A8,Массив!$A$6:$BH$500,M$1,FALSE),"0")</f>
        <v>3862</v>
      </c>
      <c r="N8" s="27">
        <f>IFERROR(VLOOKUP($A8,Массив!$A$6:$BH$500,N$1,FALSE),"0")</f>
        <v>26267</v>
      </c>
      <c r="O8" s="27">
        <f>IFERROR(VLOOKUP($A8,Массив!$A$6:$BH$500,O$1,FALSE),"0")</f>
        <v>13862</v>
      </c>
      <c r="P8" s="27">
        <f>IFERROR(VLOOKUP($A8,Массив!$A$6:$BH$500,P$1,FALSE),"0")</f>
        <v>13143</v>
      </c>
      <c r="Q8" s="31">
        <f>F8-H8</f>
        <v>233233</v>
      </c>
      <c r="R8" s="31">
        <f>Q8-J8</f>
        <v>67301</v>
      </c>
      <c r="S8" s="31">
        <f>Q8-R8</f>
        <v>165932</v>
      </c>
      <c r="T8" s="32">
        <f>F8-G8</f>
        <v>303567</v>
      </c>
      <c r="U8" s="33">
        <f>J8+K8-I8</f>
        <v>199380</v>
      </c>
      <c r="V8" s="32">
        <f>T8-U8</f>
        <v>104187</v>
      </c>
      <c r="W8" s="34">
        <f>F8-(J8+K8)</f>
        <v>131622</v>
      </c>
      <c r="X8" s="35">
        <f>L8-N8</f>
        <v>827</v>
      </c>
      <c r="Y8" s="35">
        <f>O8-P8</f>
        <v>719</v>
      </c>
      <c r="Z8" s="35">
        <f>X8-Y8</f>
        <v>108</v>
      </c>
      <c r="AC8" s="60"/>
      <c r="AG8" s="61"/>
    </row>
    <row r="9" spans="1:33" ht="24" x14ac:dyDescent="0.25">
      <c r="A9" s="7" t="s">
        <v>416</v>
      </c>
      <c r="B9" s="61" t="s">
        <v>416</v>
      </c>
      <c r="D9" s="9" t="s">
        <v>279</v>
      </c>
      <c r="E9" s="8" t="s">
        <v>425</v>
      </c>
      <c r="F9" s="15">
        <f>IFERROR(VLOOKUP($A9,Массив!$A$6:$BH$500,F$1,FALSE),"0")</f>
        <v>7435</v>
      </c>
      <c r="G9" s="15">
        <f>IFERROR(VLOOKUP($A9,Массив!$A$6:$BH$500,G$1,FALSE),"0")</f>
        <v>6896</v>
      </c>
      <c r="H9" s="15">
        <f>IFERROR(VLOOKUP($A9,Массив!$A$6:$BH$500,H$1,FALSE),"0")</f>
        <v>4960</v>
      </c>
      <c r="I9" s="15">
        <f>IFERROR(VLOOKUP($A9,Массив!$A$6:$BH$500,I$1,FALSE),"0")</f>
        <v>5997</v>
      </c>
      <c r="J9" s="15">
        <f>IFERROR(VLOOKUP($A9,Массив!$A$6:$BH$500,J$1,FALSE),"0")</f>
        <v>2406</v>
      </c>
      <c r="K9" s="15">
        <f>IFERROR(VLOOKUP($A9,Массив!$A$6:$BH$500,K$1,FALSE),"0")</f>
        <v>3636</v>
      </c>
      <c r="L9" s="15">
        <f>IFERROR(VLOOKUP($A9,Массив!$A$6:$BH$500,L$1,FALSE),"0")</f>
        <v>1260</v>
      </c>
      <c r="M9" s="15">
        <f>IFERROR(VLOOKUP($A9,Массив!$A$6:$BH$500,M$1,FALSE),"0")</f>
        <v>1212</v>
      </c>
      <c r="N9" s="15">
        <f>IFERROR(VLOOKUP($A9,Массив!$A$6:$BH$500,N$1,FALSE),"0")</f>
        <v>1231</v>
      </c>
      <c r="O9" s="15">
        <f>IFERROR(VLOOKUP($A9,Массив!$A$6:$BH$500,O$1,FALSE),"0")</f>
        <v>597</v>
      </c>
      <c r="P9" s="15">
        <f>IFERROR(VLOOKUP($A9,Массив!$A$6:$BH$500,P$1,FALSE),"0")</f>
        <v>568</v>
      </c>
      <c r="Q9" s="36">
        <f>F9-H9</f>
        <v>2475</v>
      </c>
      <c r="R9" s="36">
        <f>Q9-J9</f>
        <v>69</v>
      </c>
      <c r="S9" s="31">
        <f>Q9-R9</f>
        <v>2406</v>
      </c>
      <c r="T9" s="37">
        <f>F9-G9</f>
        <v>539</v>
      </c>
      <c r="U9" s="33">
        <f t="shared" ref="U9:U74" si="0">J9+K9-I9</f>
        <v>45</v>
      </c>
      <c r="V9" s="32">
        <f t="shared" ref="V9:V74" si="1">T9-U9</f>
        <v>494</v>
      </c>
      <c r="W9" s="34">
        <f>F9-(J9+K9)</f>
        <v>1393</v>
      </c>
      <c r="X9" s="38">
        <f>L9-N9</f>
        <v>29</v>
      </c>
      <c r="Y9" s="38">
        <f>O9-P9</f>
        <v>29</v>
      </c>
      <c r="Z9" s="35">
        <f>X9-Y9</f>
        <v>0</v>
      </c>
      <c r="AC9" s="60"/>
      <c r="AG9" s="61"/>
    </row>
    <row r="10" spans="1:33" x14ac:dyDescent="0.25">
      <c r="A10" s="7"/>
      <c r="B10" s="61"/>
      <c r="D10" s="54" t="s">
        <v>424</v>
      </c>
      <c r="E10" s="22"/>
      <c r="F10" s="23">
        <f>F8-F9</f>
        <v>373170</v>
      </c>
      <c r="G10" s="23">
        <f t="shared" ref="G10:Z10" si="2">G8-G9</f>
        <v>70142</v>
      </c>
      <c r="H10" s="23">
        <f t="shared" si="2"/>
        <v>142412</v>
      </c>
      <c r="I10" s="23">
        <f t="shared" si="2"/>
        <v>43606</v>
      </c>
      <c r="J10" s="23">
        <f t="shared" si="2"/>
        <v>163526</v>
      </c>
      <c r="K10" s="23">
        <f t="shared" si="2"/>
        <v>79415</v>
      </c>
      <c r="L10" s="23">
        <f t="shared" si="2"/>
        <v>25834</v>
      </c>
      <c r="M10" s="23">
        <f t="shared" si="2"/>
        <v>2650</v>
      </c>
      <c r="N10" s="23">
        <f t="shared" si="2"/>
        <v>25036</v>
      </c>
      <c r="O10" s="23">
        <f t="shared" si="2"/>
        <v>13265</v>
      </c>
      <c r="P10" s="23">
        <f t="shared" si="2"/>
        <v>12575</v>
      </c>
      <c r="Q10" s="23">
        <f t="shared" si="2"/>
        <v>230758</v>
      </c>
      <c r="R10" s="23">
        <f t="shared" si="2"/>
        <v>67232</v>
      </c>
      <c r="S10" s="51">
        <f t="shared" si="2"/>
        <v>163526</v>
      </c>
      <c r="T10" s="23">
        <f t="shared" si="2"/>
        <v>303028</v>
      </c>
      <c r="U10" s="23">
        <f t="shared" si="2"/>
        <v>199335</v>
      </c>
      <c r="V10" s="51">
        <f t="shared" si="2"/>
        <v>103693</v>
      </c>
      <c r="W10" s="51">
        <f t="shared" si="2"/>
        <v>130229</v>
      </c>
      <c r="X10" s="23">
        <f t="shared" si="2"/>
        <v>798</v>
      </c>
      <c r="Y10" s="23">
        <f t="shared" si="2"/>
        <v>690</v>
      </c>
      <c r="Z10" s="51">
        <f t="shared" si="2"/>
        <v>108</v>
      </c>
      <c r="AC10" s="60"/>
      <c r="AG10" s="61"/>
    </row>
    <row r="11" spans="1:33" x14ac:dyDescent="0.25">
      <c r="A11" s="7" t="s">
        <v>172</v>
      </c>
      <c r="B11" s="61" t="s">
        <v>172</v>
      </c>
      <c r="D11" s="9" t="s">
        <v>139</v>
      </c>
      <c r="E11" s="8">
        <v>5</v>
      </c>
      <c r="F11" s="15">
        <f>IFERROR(VLOOKUP($A11,Массив!$A$6:$BH$500,F$1,FALSE),"0")</f>
        <v>26161</v>
      </c>
      <c r="G11" s="15">
        <f>IFERROR(VLOOKUP($A11,Массив!$A$6:$BH$500,G$1,FALSE),"0")</f>
        <v>4876</v>
      </c>
      <c r="H11" s="15">
        <f>IFERROR(VLOOKUP($A11,Массив!$A$6:$BH$500,H$1,FALSE),"0")</f>
        <v>2959</v>
      </c>
      <c r="I11" s="15">
        <f>IFERROR(VLOOKUP($A11,Массив!$A$6:$BH$500,I$1,FALSE),"0")</f>
        <v>2551</v>
      </c>
      <c r="J11" s="15">
        <f>IFERROR(VLOOKUP($A11,Массив!$A$6:$BH$500,J$1,FALSE),"0")</f>
        <v>13651</v>
      </c>
      <c r="K11" s="15">
        <f>IFERROR(VLOOKUP($A11,Массив!$A$6:$BH$500,K$1,FALSE),"0")</f>
        <v>1237</v>
      </c>
      <c r="L11" s="15">
        <f>IFERROR(VLOOKUP($A11,Массив!$A$6:$BH$500,L$1,FALSE),"0")</f>
        <v>2</v>
      </c>
      <c r="M11" s="15">
        <f>IFERROR(VLOOKUP($A11,Массив!$A$6:$BH$500,M$1,FALSE),"0")</f>
        <v>1</v>
      </c>
      <c r="N11" s="15">
        <f>IFERROR(VLOOKUP($A11,Массив!$A$6:$BH$500,N$1,FALSE),"0")</f>
        <v>2</v>
      </c>
      <c r="O11" s="15">
        <f>IFERROR(VLOOKUP($A11,Массив!$A$6:$BH$500,O$1,FALSE),"0")</f>
        <v>0</v>
      </c>
      <c r="P11" s="15">
        <f>IFERROR(VLOOKUP($A11,Массив!$A$6:$BH$500,P$1,FALSE),"0")</f>
        <v>0</v>
      </c>
      <c r="Q11" s="36">
        <f t="shared" ref="Q11:Q76" si="3">F11-H11</f>
        <v>23202</v>
      </c>
      <c r="R11" s="36">
        <f t="shared" ref="R11:R76" si="4">Q11-J11</f>
        <v>9551</v>
      </c>
      <c r="S11" s="31">
        <f t="shared" ref="S11:S75" si="5">Q11-R11</f>
        <v>13651</v>
      </c>
      <c r="T11" s="37">
        <f t="shared" ref="T11:T76" si="6">F11-G11</f>
        <v>21285</v>
      </c>
      <c r="U11" s="33">
        <f t="shared" si="0"/>
        <v>12337</v>
      </c>
      <c r="V11" s="32">
        <f t="shared" si="1"/>
        <v>8948</v>
      </c>
      <c r="W11" s="34">
        <f t="shared" ref="W11:W75" si="7">F11-(J11+K11)</f>
        <v>11273</v>
      </c>
      <c r="X11" s="38">
        <f t="shared" ref="X11:X76" si="8">L11-N11</f>
        <v>0</v>
      </c>
      <c r="Y11" s="38">
        <f t="shared" ref="Y11:Y76" si="9">O11-P11</f>
        <v>0</v>
      </c>
      <c r="Z11" s="35">
        <f t="shared" ref="Z11:Z75" si="10">X11-Y11</f>
        <v>0</v>
      </c>
      <c r="AC11" s="60"/>
      <c r="AG11" s="61"/>
    </row>
    <row r="12" spans="1:33" x14ac:dyDescent="0.25">
      <c r="A12" s="7" t="s">
        <v>173</v>
      </c>
      <c r="B12" s="61" t="s">
        <v>173</v>
      </c>
      <c r="D12" s="9" t="s">
        <v>140</v>
      </c>
      <c r="E12" s="8">
        <v>6</v>
      </c>
      <c r="F12" s="15">
        <f>IFERROR(VLOOKUP($A12,Массив!$A$6:$BH$500,F$1,FALSE),"0")</f>
        <v>264</v>
      </c>
      <c r="G12" s="15">
        <f>IFERROR(VLOOKUP($A12,Массив!$A$6:$BH$500,G$1,FALSE),"0")</f>
        <v>84</v>
      </c>
      <c r="H12" s="15">
        <f>IFERROR(VLOOKUP($A12,Массив!$A$6:$BH$500,H$1,FALSE),"0")</f>
        <v>170</v>
      </c>
      <c r="I12" s="15">
        <f>IFERROR(VLOOKUP($A12,Массив!$A$6:$BH$500,I$1,FALSE),"0")</f>
        <v>78</v>
      </c>
      <c r="J12" s="15">
        <f>IFERROR(VLOOKUP($A12,Массив!$A$6:$BH$500,J$1,FALSE),"0")</f>
        <v>86</v>
      </c>
      <c r="K12" s="15">
        <f>IFERROR(VLOOKUP($A12,Массив!$A$6:$BH$500,K$1,FALSE),"0")</f>
        <v>156</v>
      </c>
      <c r="L12" s="15">
        <f>IFERROR(VLOOKUP($A12,Массив!$A$6:$BH$500,L$1,FALSE),"0")</f>
        <v>0</v>
      </c>
      <c r="M12" s="15">
        <f>IFERROR(VLOOKUP($A12,Массив!$A$6:$BH$500,M$1,FALSE),"0")</f>
        <v>0</v>
      </c>
      <c r="N12" s="15">
        <f>IFERROR(VLOOKUP($A12,Массив!$A$6:$BH$500,N$1,FALSE),"0")</f>
        <v>0</v>
      </c>
      <c r="O12" s="15">
        <f>IFERROR(VLOOKUP($A12,Массив!$A$6:$BH$500,O$1,FALSE),"0")</f>
        <v>0</v>
      </c>
      <c r="P12" s="15">
        <f>IFERROR(VLOOKUP($A12,Массив!$A$6:$BH$500,P$1,FALSE),"0")</f>
        <v>0</v>
      </c>
      <c r="Q12" s="36">
        <f t="shared" si="3"/>
        <v>94</v>
      </c>
      <c r="R12" s="36">
        <f t="shared" si="4"/>
        <v>8</v>
      </c>
      <c r="S12" s="31">
        <f t="shared" si="5"/>
        <v>86</v>
      </c>
      <c r="T12" s="37">
        <f t="shared" si="6"/>
        <v>180</v>
      </c>
      <c r="U12" s="33">
        <f t="shared" si="0"/>
        <v>164</v>
      </c>
      <c r="V12" s="32">
        <f t="shared" si="1"/>
        <v>16</v>
      </c>
      <c r="W12" s="34">
        <f t="shared" si="7"/>
        <v>22</v>
      </c>
      <c r="X12" s="38">
        <f t="shared" si="8"/>
        <v>0</v>
      </c>
      <c r="Y12" s="38">
        <f t="shared" si="9"/>
        <v>0</v>
      </c>
      <c r="Z12" s="35">
        <f t="shared" si="10"/>
        <v>0</v>
      </c>
      <c r="AC12" s="60"/>
      <c r="AG12" s="61"/>
    </row>
    <row r="13" spans="1:33" x14ac:dyDescent="0.25">
      <c r="A13" s="7" t="s">
        <v>174</v>
      </c>
      <c r="B13" s="61" t="s">
        <v>174</v>
      </c>
      <c r="D13" s="9" t="s">
        <v>60</v>
      </c>
      <c r="E13" s="8">
        <v>10</v>
      </c>
      <c r="F13" s="15">
        <f>IFERROR(VLOOKUP($A13,Массив!$A$6:$BH$500,F$1,FALSE),"0")</f>
        <v>0</v>
      </c>
      <c r="G13" s="15">
        <f>IFERROR(VLOOKUP($A13,Массив!$A$6:$BH$500,G$1,FALSE),"0")</f>
        <v>0</v>
      </c>
      <c r="H13" s="15">
        <f>IFERROR(VLOOKUP($A13,Массив!$A$6:$BH$500,H$1,FALSE),"0")</f>
        <v>0</v>
      </c>
      <c r="I13" s="15">
        <f>IFERROR(VLOOKUP($A13,Массив!$A$6:$BH$500,I$1,FALSE),"0")</f>
        <v>0</v>
      </c>
      <c r="J13" s="15">
        <f>IFERROR(VLOOKUP($A13,Массив!$A$6:$BH$500,J$1,FALSE),"0")</f>
        <v>0</v>
      </c>
      <c r="K13" s="15">
        <f>IFERROR(VLOOKUP($A13,Массив!$A$6:$BH$500,K$1,FALSE),"0")</f>
        <v>0</v>
      </c>
      <c r="L13" s="15">
        <f>IFERROR(VLOOKUP($A13,Массив!$A$6:$BH$500,L$1,FALSE),"0")</f>
        <v>0</v>
      </c>
      <c r="M13" s="15">
        <f>IFERROR(VLOOKUP($A13,Массив!$A$6:$BH$500,M$1,FALSE),"0")</f>
        <v>0</v>
      </c>
      <c r="N13" s="15">
        <f>IFERROR(VLOOKUP($A13,Массив!$A$6:$BH$500,N$1,FALSE),"0")</f>
        <v>0</v>
      </c>
      <c r="O13" s="15">
        <f>IFERROR(VLOOKUP($A13,Массив!$A$6:$BH$500,O$1,FALSE),"0")</f>
        <v>0</v>
      </c>
      <c r="P13" s="15">
        <f>IFERROR(VLOOKUP($A13,Массив!$A$6:$BH$500,P$1,FALSE),"0")</f>
        <v>0</v>
      </c>
      <c r="Q13" s="36">
        <f t="shared" si="3"/>
        <v>0</v>
      </c>
      <c r="R13" s="36">
        <f t="shared" si="4"/>
        <v>0</v>
      </c>
      <c r="S13" s="31">
        <f t="shared" si="5"/>
        <v>0</v>
      </c>
      <c r="T13" s="37">
        <f t="shared" si="6"/>
        <v>0</v>
      </c>
      <c r="U13" s="33">
        <f t="shared" si="0"/>
        <v>0</v>
      </c>
      <c r="V13" s="32">
        <f t="shared" si="1"/>
        <v>0</v>
      </c>
      <c r="W13" s="34">
        <f t="shared" si="7"/>
        <v>0</v>
      </c>
      <c r="X13" s="38">
        <f t="shared" si="8"/>
        <v>0</v>
      </c>
      <c r="Y13" s="38">
        <f t="shared" si="9"/>
        <v>0</v>
      </c>
      <c r="Z13" s="35">
        <f t="shared" si="10"/>
        <v>0</v>
      </c>
      <c r="AC13" s="60"/>
      <c r="AG13" s="61"/>
    </row>
    <row r="14" spans="1:33" x14ac:dyDescent="0.25">
      <c r="A14" s="7" t="s">
        <v>175</v>
      </c>
      <c r="B14" s="61" t="s">
        <v>175</v>
      </c>
      <c r="D14" s="9" t="s">
        <v>61</v>
      </c>
      <c r="E14" s="8">
        <v>11</v>
      </c>
      <c r="F14" s="15">
        <f>IFERROR(VLOOKUP($A14,Массив!$A$6:$BH$500,F$1,FALSE),"0")</f>
        <v>335</v>
      </c>
      <c r="G14" s="15">
        <f>IFERROR(VLOOKUP($A14,Массив!$A$6:$BH$500,G$1,FALSE),"0")</f>
        <v>47</v>
      </c>
      <c r="H14" s="15">
        <f>IFERROR(VLOOKUP($A14,Массив!$A$6:$BH$500,H$1,FALSE),"0")</f>
        <v>0</v>
      </c>
      <c r="I14" s="15">
        <f>IFERROR(VLOOKUP($A14,Массив!$A$6:$BH$500,I$1,FALSE),"0")</f>
        <v>46</v>
      </c>
      <c r="J14" s="15">
        <f>IFERROR(VLOOKUP($A14,Массив!$A$6:$BH$500,J$1,FALSE),"0")</f>
        <v>334</v>
      </c>
      <c r="K14" s="15">
        <f>IFERROR(VLOOKUP($A14,Массив!$A$6:$BH$500,K$1,FALSE),"0")</f>
        <v>0</v>
      </c>
      <c r="L14" s="15">
        <f>IFERROR(VLOOKUP($A14,Массив!$A$6:$BH$500,L$1,FALSE),"0")</f>
        <v>0</v>
      </c>
      <c r="M14" s="15">
        <f>IFERROR(VLOOKUP($A14,Массив!$A$6:$BH$500,M$1,FALSE),"0")</f>
        <v>0</v>
      </c>
      <c r="N14" s="15">
        <f>IFERROR(VLOOKUP($A14,Массив!$A$6:$BH$500,N$1,FALSE),"0")</f>
        <v>0</v>
      </c>
      <c r="O14" s="15">
        <f>IFERROR(VLOOKUP($A14,Массив!$A$6:$BH$500,O$1,FALSE),"0")</f>
        <v>0</v>
      </c>
      <c r="P14" s="15">
        <f>IFERROR(VLOOKUP($A14,Массив!$A$6:$BH$500,P$1,FALSE),"0")</f>
        <v>0</v>
      </c>
      <c r="Q14" s="36">
        <f t="shared" si="3"/>
        <v>335</v>
      </c>
      <c r="R14" s="36">
        <f t="shared" si="4"/>
        <v>1</v>
      </c>
      <c r="S14" s="31">
        <f t="shared" si="5"/>
        <v>334</v>
      </c>
      <c r="T14" s="37">
        <f t="shared" si="6"/>
        <v>288</v>
      </c>
      <c r="U14" s="33">
        <f t="shared" si="0"/>
        <v>288</v>
      </c>
      <c r="V14" s="32">
        <f t="shared" si="1"/>
        <v>0</v>
      </c>
      <c r="W14" s="34">
        <f t="shared" si="7"/>
        <v>1</v>
      </c>
      <c r="X14" s="38">
        <f t="shared" si="8"/>
        <v>0</v>
      </c>
      <c r="Y14" s="38">
        <f t="shared" si="9"/>
        <v>0</v>
      </c>
      <c r="Z14" s="35">
        <f t="shared" si="10"/>
        <v>0</v>
      </c>
      <c r="AC14" s="60"/>
      <c r="AG14" s="61"/>
    </row>
    <row r="15" spans="1:33" x14ac:dyDescent="0.25">
      <c r="A15" s="7" t="s">
        <v>176</v>
      </c>
      <c r="B15" s="61" t="s">
        <v>176</v>
      </c>
      <c r="D15" s="9" t="s">
        <v>62</v>
      </c>
      <c r="E15" s="8">
        <v>12</v>
      </c>
      <c r="F15" s="15">
        <f>IFERROR(VLOOKUP($A15,Массив!$A$6:$BH$500,F$1,FALSE),"0")</f>
        <v>0</v>
      </c>
      <c r="G15" s="15">
        <f>IFERROR(VLOOKUP($A15,Массив!$A$6:$BH$500,G$1,FALSE),"0")</f>
        <v>0</v>
      </c>
      <c r="H15" s="15">
        <f>IFERROR(VLOOKUP($A15,Массив!$A$6:$BH$500,H$1,FALSE),"0")</f>
        <v>0</v>
      </c>
      <c r="I15" s="15">
        <f>IFERROR(VLOOKUP($A15,Массив!$A$6:$BH$500,I$1,FALSE),"0")</f>
        <v>0</v>
      </c>
      <c r="J15" s="15">
        <f>IFERROR(VLOOKUP($A15,Массив!$A$6:$BH$500,J$1,FALSE),"0")</f>
        <v>0</v>
      </c>
      <c r="K15" s="15">
        <f>IFERROR(VLOOKUP($A15,Массив!$A$6:$BH$500,K$1,FALSE),"0")</f>
        <v>0</v>
      </c>
      <c r="L15" s="15">
        <f>IFERROR(VLOOKUP($A15,Массив!$A$6:$BH$500,L$1,FALSE),"0")</f>
        <v>0</v>
      </c>
      <c r="M15" s="15">
        <f>IFERROR(VLOOKUP($A15,Массив!$A$6:$BH$500,M$1,FALSE),"0")</f>
        <v>0</v>
      </c>
      <c r="N15" s="15">
        <f>IFERROR(VLOOKUP($A15,Массив!$A$6:$BH$500,N$1,FALSE),"0")</f>
        <v>0</v>
      </c>
      <c r="O15" s="15">
        <f>IFERROR(VLOOKUP($A15,Массив!$A$6:$BH$500,O$1,FALSE),"0")</f>
        <v>0</v>
      </c>
      <c r="P15" s="15">
        <f>IFERROR(VLOOKUP($A15,Массив!$A$6:$BH$500,P$1,FALSE),"0")</f>
        <v>0</v>
      </c>
      <c r="Q15" s="36">
        <f t="shared" si="3"/>
        <v>0</v>
      </c>
      <c r="R15" s="36">
        <f t="shared" si="4"/>
        <v>0</v>
      </c>
      <c r="S15" s="31">
        <f t="shared" si="5"/>
        <v>0</v>
      </c>
      <c r="T15" s="37">
        <f t="shared" si="6"/>
        <v>0</v>
      </c>
      <c r="U15" s="33">
        <f t="shared" si="0"/>
        <v>0</v>
      </c>
      <c r="V15" s="32">
        <f t="shared" si="1"/>
        <v>0</v>
      </c>
      <c r="W15" s="34">
        <f t="shared" si="7"/>
        <v>0</v>
      </c>
      <c r="X15" s="38">
        <f t="shared" si="8"/>
        <v>0</v>
      </c>
      <c r="Y15" s="38">
        <f t="shared" si="9"/>
        <v>0</v>
      </c>
      <c r="Z15" s="35">
        <f t="shared" si="10"/>
        <v>0</v>
      </c>
      <c r="AC15" s="60"/>
      <c r="AG15" s="61"/>
    </row>
    <row r="16" spans="1:33" x14ac:dyDescent="0.25">
      <c r="A16" s="7" t="s">
        <v>177</v>
      </c>
      <c r="B16" s="61" t="s">
        <v>177</v>
      </c>
      <c r="D16" s="9" t="s">
        <v>63</v>
      </c>
      <c r="E16" s="8">
        <v>13</v>
      </c>
      <c r="F16" s="15">
        <f>IFERROR(VLOOKUP($A16,Массив!$A$6:$BH$500,F$1,FALSE),"0")</f>
        <v>0</v>
      </c>
      <c r="G16" s="15">
        <f>IFERROR(VLOOKUP($A16,Массив!$A$6:$BH$500,G$1,FALSE),"0")</f>
        <v>0</v>
      </c>
      <c r="H16" s="15">
        <f>IFERROR(VLOOKUP($A16,Массив!$A$6:$BH$500,H$1,FALSE),"0")</f>
        <v>0</v>
      </c>
      <c r="I16" s="15">
        <f>IFERROR(VLOOKUP($A16,Массив!$A$6:$BH$500,I$1,FALSE),"0")</f>
        <v>0</v>
      </c>
      <c r="J16" s="15">
        <f>IFERROR(VLOOKUP($A16,Массив!$A$6:$BH$500,J$1,FALSE),"0")</f>
        <v>0</v>
      </c>
      <c r="K16" s="15">
        <f>IFERROR(VLOOKUP($A16,Массив!$A$6:$BH$500,K$1,FALSE),"0")</f>
        <v>0</v>
      </c>
      <c r="L16" s="15">
        <f>IFERROR(VLOOKUP($A16,Массив!$A$6:$BH$500,L$1,FALSE),"0")</f>
        <v>0</v>
      </c>
      <c r="M16" s="15">
        <f>IFERROR(VLOOKUP($A16,Массив!$A$6:$BH$500,M$1,FALSE),"0")</f>
        <v>0</v>
      </c>
      <c r="N16" s="15">
        <f>IFERROR(VLOOKUP($A16,Массив!$A$6:$BH$500,N$1,FALSE),"0")</f>
        <v>0</v>
      </c>
      <c r="O16" s="15">
        <f>IFERROR(VLOOKUP($A16,Массив!$A$6:$BH$500,O$1,FALSE),"0")</f>
        <v>0</v>
      </c>
      <c r="P16" s="15">
        <f>IFERROR(VLOOKUP($A16,Массив!$A$6:$BH$500,P$1,FALSE),"0")</f>
        <v>0</v>
      </c>
      <c r="Q16" s="36">
        <f t="shared" si="3"/>
        <v>0</v>
      </c>
      <c r="R16" s="36">
        <f t="shared" si="4"/>
        <v>0</v>
      </c>
      <c r="S16" s="31">
        <f t="shared" si="5"/>
        <v>0</v>
      </c>
      <c r="T16" s="37">
        <f t="shared" si="6"/>
        <v>0</v>
      </c>
      <c r="U16" s="33">
        <f t="shared" si="0"/>
        <v>0</v>
      </c>
      <c r="V16" s="32">
        <f t="shared" si="1"/>
        <v>0</v>
      </c>
      <c r="W16" s="34">
        <f t="shared" si="7"/>
        <v>0</v>
      </c>
      <c r="X16" s="38">
        <f t="shared" si="8"/>
        <v>0</v>
      </c>
      <c r="Y16" s="38">
        <f t="shared" si="9"/>
        <v>0</v>
      </c>
      <c r="Z16" s="35">
        <f t="shared" si="10"/>
        <v>0</v>
      </c>
      <c r="AC16" s="60"/>
      <c r="AG16" s="61"/>
    </row>
    <row r="17" spans="1:33" x14ac:dyDescent="0.25">
      <c r="A17" s="7" t="s">
        <v>178</v>
      </c>
      <c r="B17" s="61" t="s">
        <v>178</v>
      </c>
      <c r="D17" s="9" t="s">
        <v>64</v>
      </c>
      <c r="E17" s="8">
        <v>14</v>
      </c>
      <c r="F17" s="15">
        <f>IFERROR(VLOOKUP($A17,Массив!$A$6:$BH$500,F$1,FALSE),"0")</f>
        <v>6</v>
      </c>
      <c r="G17" s="15">
        <f>IFERROR(VLOOKUP($A17,Массив!$A$6:$BH$500,G$1,FALSE),"0")</f>
        <v>0</v>
      </c>
      <c r="H17" s="18">
        <f>IFERROR(VLOOKUP($A17,Массив!$A$6:$BH$500,H$1,FALSE),"0")</f>
        <v>0</v>
      </c>
      <c r="I17" s="15">
        <f>IFERROR(VLOOKUP($A17,Массив!$A$6:$BH$500,I$1,FALSE),"0")</f>
        <v>0</v>
      </c>
      <c r="J17" s="15">
        <f>IFERROR(VLOOKUP($A17,Массив!$A$6:$BH$500,J$1,FALSE),"0")</f>
        <v>6</v>
      </c>
      <c r="K17" s="18">
        <f>IFERROR(VLOOKUP($A17,Массив!$A$6:$BH$500,K$1,FALSE),"0")</f>
        <v>0</v>
      </c>
      <c r="L17" s="15">
        <f>IFERROR(VLOOKUP($A17,Массив!$A$6:$BH$500,L$1,FALSE),"0")</f>
        <v>0</v>
      </c>
      <c r="M17" s="15">
        <f>IFERROR(VLOOKUP($A17,Массив!$A$6:$BH$500,M$1,FALSE),"0")</f>
        <v>0</v>
      </c>
      <c r="N17" s="15">
        <f>IFERROR(VLOOKUP($A17,Массив!$A$6:$BH$500,N$1,FALSE),"0")</f>
        <v>0</v>
      </c>
      <c r="O17" s="18">
        <f>IFERROR(VLOOKUP($A17,Массив!$A$6:$BH$500,O$1,FALSE),"0")</f>
        <v>0</v>
      </c>
      <c r="P17" s="18">
        <f>IFERROR(VLOOKUP($A17,Массив!$A$6:$BH$500,P$1,FALSE),"0")</f>
        <v>0</v>
      </c>
      <c r="Q17" s="36">
        <f t="shared" si="3"/>
        <v>6</v>
      </c>
      <c r="R17" s="36">
        <f t="shared" si="4"/>
        <v>0</v>
      </c>
      <c r="S17" s="31">
        <f t="shared" si="5"/>
        <v>6</v>
      </c>
      <c r="T17" s="37">
        <f t="shared" si="6"/>
        <v>6</v>
      </c>
      <c r="U17" s="33">
        <f t="shared" si="0"/>
        <v>6</v>
      </c>
      <c r="V17" s="32">
        <f t="shared" si="1"/>
        <v>0</v>
      </c>
      <c r="W17" s="34">
        <f t="shared" si="7"/>
        <v>0</v>
      </c>
      <c r="X17" s="38">
        <f t="shared" si="8"/>
        <v>0</v>
      </c>
      <c r="Y17" s="38">
        <f t="shared" si="9"/>
        <v>0</v>
      </c>
      <c r="Z17" s="35">
        <f t="shared" si="10"/>
        <v>0</v>
      </c>
      <c r="AC17" s="60"/>
      <c r="AG17" s="61"/>
    </row>
    <row r="18" spans="1:33" x14ac:dyDescent="0.25">
      <c r="A18" s="7" t="s">
        <v>179</v>
      </c>
      <c r="B18" s="61" t="s">
        <v>179</v>
      </c>
      <c r="D18" s="9" t="s">
        <v>65</v>
      </c>
      <c r="E18" s="8">
        <v>16</v>
      </c>
      <c r="F18" s="15">
        <f>IFERROR(VLOOKUP($A18,Массив!$A$6:$BH$500,F$1,FALSE),"0")</f>
        <v>5583</v>
      </c>
      <c r="G18" s="15">
        <f>IFERROR(VLOOKUP($A18,Массив!$A$6:$BH$500,G$1,FALSE),"0")</f>
        <v>771</v>
      </c>
      <c r="H18" s="15">
        <f>IFERROR(VLOOKUP($A18,Массив!$A$6:$BH$500,H$1,FALSE),"0")</f>
        <v>1175</v>
      </c>
      <c r="I18" s="15">
        <f>IFERROR(VLOOKUP($A18,Массив!$A$6:$BH$500,I$1,FALSE),"0")</f>
        <v>389</v>
      </c>
      <c r="J18" s="15">
        <f>IFERROR(VLOOKUP($A18,Массив!$A$6:$BH$500,J$1,FALSE),"0")</f>
        <v>2090</v>
      </c>
      <c r="K18" s="15">
        <f>IFERROR(VLOOKUP($A18,Массив!$A$6:$BH$500,K$1,FALSE),"0")</f>
        <v>1051</v>
      </c>
      <c r="L18" s="15">
        <f>IFERROR(VLOOKUP($A18,Массив!$A$6:$BH$500,L$1,FALSE),"0")</f>
        <v>5</v>
      </c>
      <c r="M18" s="15">
        <f>IFERROR(VLOOKUP($A18,Массив!$A$6:$BH$500,M$1,FALSE),"0")</f>
        <v>0</v>
      </c>
      <c r="N18" s="15">
        <f>IFERROR(VLOOKUP($A18,Массив!$A$6:$BH$500,N$1,FALSE),"0")</f>
        <v>5</v>
      </c>
      <c r="O18" s="15">
        <f>IFERROR(VLOOKUP($A18,Массив!$A$6:$BH$500,O$1,FALSE),"0")</f>
        <v>1</v>
      </c>
      <c r="P18" s="15">
        <f>IFERROR(VLOOKUP($A18,Массив!$A$6:$BH$500,P$1,FALSE),"0")</f>
        <v>1</v>
      </c>
      <c r="Q18" s="36">
        <f t="shared" si="3"/>
        <v>4408</v>
      </c>
      <c r="R18" s="36">
        <f t="shared" si="4"/>
        <v>2318</v>
      </c>
      <c r="S18" s="31">
        <f t="shared" si="5"/>
        <v>2090</v>
      </c>
      <c r="T18" s="37">
        <f t="shared" si="6"/>
        <v>4812</v>
      </c>
      <c r="U18" s="33">
        <f t="shared" si="0"/>
        <v>2752</v>
      </c>
      <c r="V18" s="32">
        <f t="shared" si="1"/>
        <v>2060</v>
      </c>
      <c r="W18" s="34">
        <f t="shared" si="7"/>
        <v>2442</v>
      </c>
      <c r="X18" s="38">
        <f t="shared" si="8"/>
        <v>0</v>
      </c>
      <c r="Y18" s="38">
        <f t="shared" si="9"/>
        <v>0</v>
      </c>
      <c r="Z18" s="35">
        <f t="shared" si="10"/>
        <v>0</v>
      </c>
      <c r="AC18" s="60"/>
      <c r="AG18" s="61"/>
    </row>
    <row r="19" spans="1:33" x14ac:dyDescent="0.25">
      <c r="A19" s="7" t="s">
        <v>180</v>
      </c>
      <c r="B19" s="61" t="s">
        <v>180</v>
      </c>
      <c r="D19" s="9" t="s">
        <v>66</v>
      </c>
      <c r="E19" s="8">
        <v>17</v>
      </c>
      <c r="F19" s="15">
        <f>IFERROR(VLOOKUP($A19,Массив!$A$6:$BH$500,F$1,FALSE),"0")</f>
        <v>0</v>
      </c>
      <c r="G19" s="15">
        <f>IFERROR(VLOOKUP($A19,Массив!$A$6:$BH$500,G$1,FALSE),"0")</f>
        <v>0</v>
      </c>
      <c r="H19" s="15">
        <f>IFERROR(VLOOKUP($A19,Массив!$A$6:$BH$500,H$1,FALSE),"0")</f>
        <v>0</v>
      </c>
      <c r="I19" s="15">
        <f>IFERROR(VLOOKUP($A19,Массив!$A$6:$BH$500,I$1,FALSE),"0")</f>
        <v>0</v>
      </c>
      <c r="J19" s="15">
        <f>IFERROR(VLOOKUP($A19,Массив!$A$6:$BH$500,J$1,FALSE),"0")</f>
        <v>0</v>
      </c>
      <c r="K19" s="15">
        <f>IFERROR(VLOOKUP($A19,Массив!$A$6:$BH$500,K$1,FALSE),"0")</f>
        <v>0</v>
      </c>
      <c r="L19" s="15">
        <f>IFERROR(VLOOKUP($A19,Массив!$A$6:$BH$500,L$1,FALSE),"0")</f>
        <v>0</v>
      </c>
      <c r="M19" s="15">
        <f>IFERROR(VLOOKUP($A19,Массив!$A$6:$BH$500,M$1,FALSE),"0")</f>
        <v>0</v>
      </c>
      <c r="N19" s="15">
        <f>IFERROR(VLOOKUP($A19,Массив!$A$6:$BH$500,N$1,FALSE),"0")</f>
        <v>0</v>
      </c>
      <c r="O19" s="15">
        <f>IFERROR(VLOOKUP($A19,Массив!$A$6:$BH$500,O$1,FALSE),"0")</f>
        <v>0</v>
      </c>
      <c r="P19" s="15">
        <f>IFERROR(VLOOKUP($A19,Массив!$A$6:$BH$500,P$1,FALSE),"0")</f>
        <v>0</v>
      </c>
      <c r="Q19" s="36">
        <f t="shared" si="3"/>
        <v>0</v>
      </c>
      <c r="R19" s="36">
        <f t="shared" si="4"/>
        <v>0</v>
      </c>
      <c r="S19" s="31">
        <f t="shared" si="5"/>
        <v>0</v>
      </c>
      <c r="T19" s="37">
        <f t="shared" si="6"/>
        <v>0</v>
      </c>
      <c r="U19" s="33">
        <f t="shared" si="0"/>
        <v>0</v>
      </c>
      <c r="V19" s="32">
        <f t="shared" si="1"/>
        <v>0</v>
      </c>
      <c r="W19" s="34">
        <f t="shared" si="7"/>
        <v>0</v>
      </c>
      <c r="X19" s="38">
        <f t="shared" si="8"/>
        <v>0</v>
      </c>
      <c r="Y19" s="38">
        <f t="shared" si="9"/>
        <v>0</v>
      </c>
      <c r="Z19" s="35">
        <f t="shared" si="10"/>
        <v>0</v>
      </c>
      <c r="AC19" s="60"/>
      <c r="AG19" s="61"/>
    </row>
    <row r="20" spans="1:33" x14ac:dyDescent="0.25">
      <c r="A20" s="7" t="s">
        <v>181</v>
      </c>
      <c r="B20" s="61" t="s">
        <v>181</v>
      </c>
      <c r="D20" s="9" t="s">
        <v>67</v>
      </c>
      <c r="E20" s="8">
        <v>18</v>
      </c>
      <c r="F20" s="15">
        <f>IFERROR(VLOOKUP($A20,Массив!$A$6:$BH$500,F$1,FALSE),"0")</f>
        <v>0</v>
      </c>
      <c r="G20" s="15">
        <f>IFERROR(VLOOKUP($A20,Массив!$A$6:$BH$500,G$1,FALSE),"0")</f>
        <v>0</v>
      </c>
      <c r="H20" s="15">
        <f>IFERROR(VLOOKUP($A20,Массив!$A$6:$BH$500,H$1,FALSE),"0")</f>
        <v>0</v>
      </c>
      <c r="I20" s="15">
        <f>IFERROR(VLOOKUP($A20,Массив!$A$6:$BH$500,I$1,FALSE),"0")</f>
        <v>0</v>
      </c>
      <c r="J20" s="15">
        <f>IFERROR(VLOOKUP($A20,Массив!$A$6:$BH$500,J$1,FALSE),"0")</f>
        <v>0</v>
      </c>
      <c r="K20" s="15">
        <f>IFERROR(VLOOKUP($A20,Массив!$A$6:$BH$500,K$1,FALSE),"0")</f>
        <v>0</v>
      </c>
      <c r="L20" s="18">
        <f>IFERROR(VLOOKUP($A20,Массив!$A$6:$BH$500,L$1,FALSE),"0")</f>
        <v>0</v>
      </c>
      <c r="M20" s="18">
        <f>IFERROR(VLOOKUP($A20,Массив!$A$6:$BH$500,M$1,FALSE),"0")</f>
        <v>0</v>
      </c>
      <c r="N20" s="18">
        <f>IFERROR(VLOOKUP($A20,Массив!$A$6:$BH$500,N$1,FALSE),"0")</f>
        <v>0</v>
      </c>
      <c r="O20" s="18">
        <f>IFERROR(VLOOKUP($A20,Массив!$A$6:$BH$500,O$1,FALSE),"0")</f>
        <v>0</v>
      </c>
      <c r="P20" s="18">
        <f>IFERROR(VLOOKUP($A20,Массив!$A$6:$BH$500,P$1,FALSE),"0")</f>
        <v>0</v>
      </c>
      <c r="Q20" s="36">
        <f t="shared" si="3"/>
        <v>0</v>
      </c>
      <c r="R20" s="36">
        <f t="shared" si="4"/>
        <v>0</v>
      </c>
      <c r="S20" s="31">
        <f t="shared" si="5"/>
        <v>0</v>
      </c>
      <c r="T20" s="37">
        <f t="shared" si="6"/>
        <v>0</v>
      </c>
      <c r="U20" s="33">
        <f t="shared" si="0"/>
        <v>0</v>
      </c>
      <c r="V20" s="32">
        <f t="shared" si="1"/>
        <v>0</v>
      </c>
      <c r="W20" s="34">
        <f t="shared" si="7"/>
        <v>0</v>
      </c>
      <c r="X20" s="38">
        <f t="shared" si="8"/>
        <v>0</v>
      </c>
      <c r="Y20" s="38">
        <f t="shared" si="9"/>
        <v>0</v>
      </c>
      <c r="Z20" s="35">
        <f t="shared" si="10"/>
        <v>0</v>
      </c>
      <c r="AC20" s="60"/>
      <c r="AG20" s="61"/>
    </row>
    <row r="21" spans="1:33" x14ac:dyDescent="0.25">
      <c r="A21" s="7" t="s">
        <v>182</v>
      </c>
      <c r="B21" s="61" t="s">
        <v>182</v>
      </c>
      <c r="D21" s="9" t="s">
        <v>68</v>
      </c>
      <c r="E21" s="8">
        <v>19</v>
      </c>
      <c r="F21" s="15">
        <f>IFERROR(VLOOKUP($A21,Массив!$A$6:$BH$500,F$1,FALSE),"0")</f>
        <v>2819</v>
      </c>
      <c r="G21" s="15">
        <f>IFERROR(VLOOKUP($A21,Массив!$A$6:$BH$500,G$1,FALSE),"0")</f>
        <v>362</v>
      </c>
      <c r="H21" s="15">
        <f>IFERROR(VLOOKUP($A21,Массив!$A$6:$BH$500,H$1,FALSE),"0")</f>
        <v>183</v>
      </c>
      <c r="I21" s="15">
        <f>IFERROR(VLOOKUP($A21,Массив!$A$6:$BH$500,I$1,FALSE),"0")</f>
        <v>313</v>
      </c>
      <c r="J21" s="15">
        <f>IFERROR(VLOOKUP($A21,Массив!$A$6:$BH$500,J$1,FALSE),"0")</f>
        <v>2345</v>
      </c>
      <c r="K21" s="15">
        <f>IFERROR(VLOOKUP($A21,Массив!$A$6:$BH$500,K$1,FALSE),"0")</f>
        <v>180</v>
      </c>
      <c r="L21" s="15">
        <f>IFERROR(VLOOKUP($A21,Массив!$A$6:$BH$500,L$1,FALSE),"0")</f>
        <v>0</v>
      </c>
      <c r="M21" s="15">
        <f>IFERROR(VLOOKUP($A21,Массив!$A$6:$BH$500,M$1,FALSE),"0")</f>
        <v>0</v>
      </c>
      <c r="N21" s="15">
        <f>IFERROR(VLOOKUP($A21,Массив!$A$6:$BH$500,N$1,FALSE),"0")</f>
        <v>0</v>
      </c>
      <c r="O21" s="15">
        <f>IFERROR(VLOOKUP($A21,Массив!$A$6:$BH$500,O$1,FALSE),"0")</f>
        <v>0</v>
      </c>
      <c r="P21" s="15">
        <f>IFERROR(VLOOKUP($A21,Массив!$A$6:$BH$500,P$1,FALSE),"0")</f>
        <v>0</v>
      </c>
      <c r="Q21" s="36">
        <f t="shared" si="3"/>
        <v>2636</v>
      </c>
      <c r="R21" s="36">
        <f t="shared" si="4"/>
        <v>291</v>
      </c>
      <c r="S21" s="31">
        <f t="shared" si="5"/>
        <v>2345</v>
      </c>
      <c r="T21" s="37">
        <f t="shared" si="6"/>
        <v>2457</v>
      </c>
      <c r="U21" s="33">
        <f t="shared" si="0"/>
        <v>2212</v>
      </c>
      <c r="V21" s="32">
        <f t="shared" si="1"/>
        <v>245</v>
      </c>
      <c r="W21" s="34">
        <f t="shared" si="7"/>
        <v>294</v>
      </c>
      <c r="X21" s="38">
        <f t="shared" si="8"/>
        <v>0</v>
      </c>
      <c r="Y21" s="38">
        <f t="shared" si="9"/>
        <v>0</v>
      </c>
      <c r="Z21" s="35">
        <f t="shared" si="10"/>
        <v>0</v>
      </c>
      <c r="AC21" s="60"/>
      <c r="AG21" s="61"/>
    </row>
    <row r="22" spans="1:33" x14ac:dyDescent="0.25">
      <c r="A22" s="7" t="s">
        <v>183</v>
      </c>
      <c r="B22" s="61" t="s">
        <v>183</v>
      </c>
      <c r="D22" s="9" t="s">
        <v>69</v>
      </c>
      <c r="E22" s="8">
        <v>20</v>
      </c>
      <c r="F22" s="15">
        <f>IFERROR(VLOOKUP($A22,Массив!$A$6:$BH$500,F$1,FALSE),"0")</f>
        <v>3719</v>
      </c>
      <c r="G22" s="15">
        <f>IFERROR(VLOOKUP($A22,Массив!$A$6:$BH$500,G$1,FALSE),"0")</f>
        <v>705</v>
      </c>
      <c r="H22" s="15">
        <f>IFERROR(VLOOKUP($A22,Массив!$A$6:$BH$500,H$1,FALSE),"0")</f>
        <v>0</v>
      </c>
      <c r="I22" s="15">
        <f>IFERROR(VLOOKUP($A22,Массив!$A$6:$BH$500,I$1,FALSE),"0")</f>
        <v>647</v>
      </c>
      <c r="J22" s="15">
        <f>IFERROR(VLOOKUP($A22,Массив!$A$6:$BH$500,J$1,FALSE),"0")</f>
        <v>3526</v>
      </c>
      <c r="K22" s="15">
        <f>IFERROR(VLOOKUP($A22,Массив!$A$6:$BH$500,K$1,FALSE),"0")</f>
        <v>0</v>
      </c>
      <c r="L22" s="15">
        <f>IFERROR(VLOOKUP($A22,Массив!$A$6:$BH$500,L$1,FALSE),"0")</f>
        <v>0</v>
      </c>
      <c r="M22" s="15">
        <f>IFERROR(VLOOKUP($A22,Массив!$A$6:$BH$500,M$1,FALSE),"0")</f>
        <v>0</v>
      </c>
      <c r="N22" s="15">
        <f>IFERROR(VLOOKUP($A22,Массив!$A$6:$BH$500,N$1,FALSE),"0")</f>
        <v>0</v>
      </c>
      <c r="O22" s="15">
        <f>IFERROR(VLOOKUP($A22,Массив!$A$6:$BH$500,O$1,FALSE),"0")</f>
        <v>0</v>
      </c>
      <c r="P22" s="15">
        <f>IFERROR(VLOOKUP($A22,Массив!$A$6:$BH$500,P$1,FALSE),"0")</f>
        <v>0</v>
      </c>
      <c r="Q22" s="36">
        <f t="shared" si="3"/>
        <v>3719</v>
      </c>
      <c r="R22" s="36">
        <f t="shared" si="4"/>
        <v>193</v>
      </c>
      <c r="S22" s="31">
        <f t="shared" si="5"/>
        <v>3526</v>
      </c>
      <c r="T22" s="37">
        <f t="shared" si="6"/>
        <v>3014</v>
      </c>
      <c r="U22" s="33">
        <f t="shared" si="0"/>
        <v>2879</v>
      </c>
      <c r="V22" s="32">
        <f t="shared" si="1"/>
        <v>135</v>
      </c>
      <c r="W22" s="34">
        <f t="shared" si="7"/>
        <v>193</v>
      </c>
      <c r="X22" s="38">
        <f t="shared" si="8"/>
        <v>0</v>
      </c>
      <c r="Y22" s="38">
        <f t="shared" si="9"/>
        <v>0</v>
      </c>
      <c r="Z22" s="35">
        <f t="shared" si="10"/>
        <v>0</v>
      </c>
      <c r="AC22" s="60"/>
      <c r="AG22" s="61"/>
    </row>
    <row r="23" spans="1:33" x14ac:dyDescent="0.25">
      <c r="A23" s="7" t="s">
        <v>184</v>
      </c>
      <c r="B23" s="61" t="s">
        <v>184</v>
      </c>
      <c r="D23" s="9" t="s">
        <v>70</v>
      </c>
      <c r="E23" s="8">
        <v>21</v>
      </c>
      <c r="F23" s="15">
        <f>IFERROR(VLOOKUP($A23,Массив!$A$6:$BH$500,F$1,FALSE),"0")</f>
        <v>1664</v>
      </c>
      <c r="G23" s="15">
        <f>IFERROR(VLOOKUP($A23,Массив!$A$6:$BH$500,G$1,FALSE),"0")</f>
        <v>294</v>
      </c>
      <c r="H23" s="15">
        <f>IFERROR(VLOOKUP($A23,Массив!$A$6:$BH$500,H$1,FALSE),"0")</f>
        <v>1664</v>
      </c>
      <c r="I23" s="15">
        <f>IFERROR(VLOOKUP($A23,Массив!$A$6:$BH$500,I$1,FALSE),"0")</f>
        <v>265</v>
      </c>
      <c r="J23" s="15">
        <f>IFERROR(VLOOKUP($A23,Массив!$A$6:$BH$500,J$1,FALSE),"0")</f>
        <v>0</v>
      </c>
      <c r="K23" s="15">
        <f>IFERROR(VLOOKUP($A23,Массив!$A$6:$BH$500,K$1,FALSE),"0")</f>
        <v>1228</v>
      </c>
      <c r="L23" s="15">
        <f>IFERROR(VLOOKUP($A23,Массив!$A$6:$BH$500,L$1,FALSE),"0")</f>
        <v>0</v>
      </c>
      <c r="M23" s="15">
        <f>IFERROR(VLOOKUP($A23,Массив!$A$6:$BH$500,M$1,FALSE),"0")</f>
        <v>0</v>
      </c>
      <c r="N23" s="15">
        <f>IFERROR(VLOOKUP($A23,Массив!$A$6:$BH$500,N$1,FALSE),"0")</f>
        <v>0</v>
      </c>
      <c r="O23" s="15">
        <f>IFERROR(VLOOKUP($A23,Массив!$A$6:$BH$500,O$1,FALSE),"0")</f>
        <v>0</v>
      </c>
      <c r="P23" s="15">
        <f>IFERROR(VLOOKUP($A23,Массив!$A$6:$BH$500,P$1,FALSE),"0")</f>
        <v>0</v>
      </c>
      <c r="Q23" s="36">
        <f t="shared" si="3"/>
        <v>0</v>
      </c>
      <c r="R23" s="36">
        <f t="shared" si="4"/>
        <v>0</v>
      </c>
      <c r="S23" s="31">
        <f t="shared" si="5"/>
        <v>0</v>
      </c>
      <c r="T23" s="37">
        <f t="shared" si="6"/>
        <v>1370</v>
      </c>
      <c r="U23" s="33">
        <f t="shared" si="0"/>
        <v>963</v>
      </c>
      <c r="V23" s="32">
        <f t="shared" si="1"/>
        <v>407</v>
      </c>
      <c r="W23" s="34">
        <f t="shared" si="7"/>
        <v>436</v>
      </c>
      <c r="X23" s="38">
        <f t="shared" si="8"/>
        <v>0</v>
      </c>
      <c r="Y23" s="38">
        <f t="shared" si="9"/>
        <v>0</v>
      </c>
      <c r="Z23" s="35">
        <f t="shared" si="10"/>
        <v>0</v>
      </c>
      <c r="AC23" s="60"/>
      <c r="AG23" s="61"/>
    </row>
    <row r="24" spans="1:33" x14ac:dyDescent="0.25">
      <c r="A24" s="7" t="s">
        <v>185</v>
      </c>
      <c r="B24" s="61" t="s">
        <v>185</v>
      </c>
      <c r="D24" s="9" t="s">
        <v>141</v>
      </c>
      <c r="E24" s="8">
        <v>23</v>
      </c>
      <c r="F24" s="15">
        <f>IFERROR(VLOOKUP($A24,Массив!$A$6:$BH$500,F$1,FALSE),"0")</f>
        <v>0</v>
      </c>
      <c r="G24" s="15">
        <f>IFERROR(VLOOKUP($A24,Массив!$A$6:$BH$500,G$1,FALSE),"0")</f>
        <v>0</v>
      </c>
      <c r="H24" s="15">
        <f>IFERROR(VLOOKUP($A24,Массив!$A$6:$BH$500,H$1,FALSE),"0")</f>
        <v>0</v>
      </c>
      <c r="I24" s="15">
        <f>IFERROR(VLOOKUP($A24,Массив!$A$6:$BH$500,I$1,FALSE),"0")</f>
        <v>0</v>
      </c>
      <c r="J24" s="15">
        <f>IFERROR(VLOOKUP($A24,Массив!$A$6:$BH$500,J$1,FALSE),"0")</f>
        <v>0</v>
      </c>
      <c r="K24" s="15">
        <f>IFERROR(VLOOKUP($A24,Массив!$A$6:$BH$500,K$1,FALSE),"0")</f>
        <v>0</v>
      </c>
      <c r="L24" s="18">
        <f>IFERROR(VLOOKUP($A24,Массив!$A$6:$BH$500,L$1,FALSE),"0")</f>
        <v>0</v>
      </c>
      <c r="M24" s="18">
        <f>IFERROR(VLOOKUP($A24,Массив!$A$6:$BH$500,M$1,FALSE),"0")</f>
        <v>0</v>
      </c>
      <c r="N24" s="18">
        <f>IFERROR(VLOOKUP($A24,Массив!$A$6:$BH$500,N$1,FALSE),"0")</f>
        <v>0</v>
      </c>
      <c r="O24" s="18">
        <f>IFERROR(VLOOKUP($A24,Массив!$A$6:$BH$500,O$1,FALSE),"0")</f>
        <v>0</v>
      </c>
      <c r="P24" s="18">
        <f>IFERROR(VLOOKUP($A24,Массив!$A$6:$BH$500,P$1,FALSE),"0")</f>
        <v>0</v>
      </c>
      <c r="Q24" s="36">
        <f t="shared" si="3"/>
        <v>0</v>
      </c>
      <c r="R24" s="36">
        <f t="shared" si="4"/>
        <v>0</v>
      </c>
      <c r="S24" s="31">
        <f t="shared" si="5"/>
        <v>0</v>
      </c>
      <c r="T24" s="37">
        <f t="shared" si="6"/>
        <v>0</v>
      </c>
      <c r="U24" s="33">
        <f t="shared" si="0"/>
        <v>0</v>
      </c>
      <c r="V24" s="32">
        <f t="shared" si="1"/>
        <v>0</v>
      </c>
      <c r="W24" s="34">
        <f t="shared" si="7"/>
        <v>0</v>
      </c>
      <c r="X24" s="38">
        <f t="shared" si="8"/>
        <v>0</v>
      </c>
      <c r="Y24" s="38">
        <f t="shared" si="9"/>
        <v>0</v>
      </c>
      <c r="Z24" s="35">
        <f t="shared" si="10"/>
        <v>0</v>
      </c>
      <c r="AC24" s="60"/>
      <c r="AG24" s="61"/>
    </row>
    <row r="25" spans="1:33" x14ac:dyDescent="0.25">
      <c r="A25" s="7" t="s">
        <v>186</v>
      </c>
      <c r="B25" s="61" t="s">
        <v>186</v>
      </c>
      <c r="D25" s="9" t="s">
        <v>71</v>
      </c>
      <c r="E25" s="8">
        <v>24</v>
      </c>
      <c r="F25" s="15">
        <f>IFERROR(VLOOKUP($A25,Массив!$A$6:$BH$500,F$1,FALSE),"0")</f>
        <v>0</v>
      </c>
      <c r="G25" s="15">
        <f>IFERROR(VLOOKUP($A25,Массив!$A$6:$BH$500,G$1,FALSE),"0")</f>
        <v>0</v>
      </c>
      <c r="H25" s="15">
        <f>IFERROR(VLOOKUP($A25,Массив!$A$6:$BH$500,H$1,FALSE),"0")</f>
        <v>0</v>
      </c>
      <c r="I25" s="15">
        <f>IFERROR(VLOOKUP($A25,Массив!$A$6:$BH$500,I$1,FALSE),"0")</f>
        <v>0</v>
      </c>
      <c r="J25" s="15">
        <f>IFERROR(VLOOKUP($A25,Массив!$A$6:$BH$500,J$1,FALSE),"0")</f>
        <v>0</v>
      </c>
      <c r="K25" s="15">
        <f>IFERROR(VLOOKUP($A25,Массив!$A$6:$BH$500,K$1,FALSE),"0")</f>
        <v>0</v>
      </c>
      <c r="L25" s="15">
        <f>IFERROR(VLOOKUP($A25,Массив!$A$6:$BH$500,L$1,FALSE),"0")</f>
        <v>0</v>
      </c>
      <c r="M25" s="15">
        <f>IFERROR(VLOOKUP($A25,Массив!$A$6:$BH$500,M$1,FALSE),"0")</f>
        <v>0</v>
      </c>
      <c r="N25" s="15">
        <f>IFERROR(VLOOKUP($A25,Массив!$A$6:$BH$500,N$1,FALSE),"0")</f>
        <v>0</v>
      </c>
      <c r="O25" s="15">
        <f>IFERROR(VLOOKUP($A25,Массив!$A$6:$BH$500,O$1,FALSE),"0")</f>
        <v>0</v>
      </c>
      <c r="P25" s="15">
        <f>IFERROR(VLOOKUP($A25,Массив!$A$6:$BH$500,P$1,FALSE),"0")</f>
        <v>0</v>
      </c>
      <c r="Q25" s="36">
        <f t="shared" si="3"/>
        <v>0</v>
      </c>
      <c r="R25" s="36">
        <f t="shared" si="4"/>
        <v>0</v>
      </c>
      <c r="S25" s="31">
        <f t="shared" si="5"/>
        <v>0</v>
      </c>
      <c r="T25" s="37">
        <f t="shared" si="6"/>
        <v>0</v>
      </c>
      <c r="U25" s="33">
        <f t="shared" si="0"/>
        <v>0</v>
      </c>
      <c r="V25" s="32">
        <f t="shared" si="1"/>
        <v>0</v>
      </c>
      <c r="W25" s="34">
        <f t="shared" si="7"/>
        <v>0</v>
      </c>
      <c r="X25" s="38">
        <f t="shared" si="8"/>
        <v>0</v>
      </c>
      <c r="Y25" s="38">
        <f t="shared" si="9"/>
        <v>0</v>
      </c>
      <c r="Z25" s="35">
        <f t="shared" si="10"/>
        <v>0</v>
      </c>
      <c r="AC25" s="60"/>
      <c r="AG25" s="61"/>
    </row>
    <row r="26" spans="1:33" x14ac:dyDescent="0.25">
      <c r="A26" s="7" t="s">
        <v>187</v>
      </c>
      <c r="B26" s="61" t="s">
        <v>187</v>
      </c>
      <c r="D26" s="9" t="s">
        <v>72</v>
      </c>
      <c r="E26" s="8">
        <v>25</v>
      </c>
      <c r="F26" s="15">
        <f>IFERROR(VLOOKUP($A26,Массив!$A$6:$BH$500,F$1,FALSE),"0")</f>
        <v>0</v>
      </c>
      <c r="G26" s="15">
        <f>IFERROR(VLOOKUP($A26,Массив!$A$6:$BH$500,G$1,FALSE),"0")</f>
        <v>0</v>
      </c>
      <c r="H26" s="15">
        <f>IFERROR(VLOOKUP($A26,Массив!$A$6:$BH$500,H$1,FALSE),"0")</f>
        <v>0</v>
      </c>
      <c r="I26" s="15">
        <f>IFERROR(VLOOKUP($A26,Массив!$A$6:$BH$500,I$1,FALSE),"0")</f>
        <v>0</v>
      </c>
      <c r="J26" s="15">
        <f>IFERROR(VLOOKUP($A26,Массив!$A$6:$BH$500,J$1,FALSE),"0")</f>
        <v>0</v>
      </c>
      <c r="K26" s="15">
        <f>IFERROR(VLOOKUP($A26,Массив!$A$6:$BH$500,K$1,FALSE),"0")</f>
        <v>0</v>
      </c>
      <c r="L26" s="18">
        <f>IFERROR(VLOOKUP($A26,Массив!$A$6:$BH$500,L$1,FALSE),"0")</f>
        <v>0</v>
      </c>
      <c r="M26" s="18">
        <f>IFERROR(VLOOKUP($A26,Массив!$A$6:$BH$500,M$1,FALSE),"0")</f>
        <v>0</v>
      </c>
      <c r="N26" s="18">
        <f>IFERROR(VLOOKUP($A26,Массив!$A$6:$BH$500,N$1,FALSE),"0")</f>
        <v>0</v>
      </c>
      <c r="O26" s="18">
        <f>IFERROR(VLOOKUP($A26,Массив!$A$6:$BH$500,O$1,FALSE),"0")</f>
        <v>0</v>
      </c>
      <c r="P26" s="18">
        <f>IFERROR(VLOOKUP($A26,Массив!$A$6:$BH$500,P$1,FALSE),"0")</f>
        <v>0</v>
      </c>
      <c r="Q26" s="36">
        <f t="shared" si="3"/>
        <v>0</v>
      </c>
      <c r="R26" s="36">
        <f t="shared" si="4"/>
        <v>0</v>
      </c>
      <c r="S26" s="31">
        <f t="shared" si="5"/>
        <v>0</v>
      </c>
      <c r="T26" s="37">
        <f t="shared" si="6"/>
        <v>0</v>
      </c>
      <c r="U26" s="33">
        <f t="shared" si="0"/>
        <v>0</v>
      </c>
      <c r="V26" s="32">
        <f t="shared" si="1"/>
        <v>0</v>
      </c>
      <c r="W26" s="34">
        <f t="shared" si="7"/>
        <v>0</v>
      </c>
      <c r="X26" s="38">
        <f t="shared" si="8"/>
        <v>0</v>
      </c>
      <c r="Y26" s="38">
        <f t="shared" si="9"/>
        <v>0</v>
      </c>
      <c r="Z26" s="35">
        <f t="shared" si="10"/>
        <v>0</v>
      </c>
      <c r="AC26" s="60"/>
      <c r="AG26" s="61"/>
    </row>
    <row r="27" spans="1:33" x14ac:dyDescent="0.25">
      <c r="A27" s="7" t="s">
        <v>431</v>
      </c>
      <c r="B27" s="61" t="s">
        <v>188</v>
      </c>
      <c r="D27" s="9" t="s">
        <v>73</v>
      </c>
      <c r="E27" s="8">
        <v>28</v>
      </c>
      <c r="F27" s="15">
        <f>IFERROR(VLOOKUP($A27,Массив!$A$6:$BH$500,F$1,FALSE),"0")</f>
        <v>0</v>
      </c>
      <c r="G27" s="15">
        <f>IFERROR(VLOOKUP($A27,Массив!$A$6:$BH$500,G$1,FALSE),"0")</f>
        <v>0</v>
      </c>
      <c r="H27" s="15">
        <f>IFERROR(VLOOKUP($A27,Массив!$A$6:$BH$500,H$1,FALSE),"0")</f>
        <v>0</v>
      </c>
      <c r="I27" s="15">
        <f>IFERROR(VLOOKUP($A27,Массив!$A$6:$BH$500,I$1,FALSE),"0")</f>
        <v>0</v>
      </c>
      <c r="J27" s="15">
        <f>IFERROR(VLOOKUP($A27,Массив!$A$6:$BH$500,J$1,FALSE),"0")</f>
        <v>0</v>
      </c>
      <c r="K27" s="15">
        <f>IFERROR(VLOOKUP($A27,Массив!$A$6:$BH$500,K$1,FALSE),"0")</f>
        <v>0</v>
      </c>
      <c r="L27" s="18">
        <f>IFERROR(VLOOKUP($A27,Массив!$A$6:$BH$500,L$1,FALSE),"0")</f>
        <v>0</v>
      </c>
      <c r="M27" s="18">
        <f>IFERROR(VLOOKUP($A27,Массив!$A$6:$BH$500,M$1,FALSE),"0")</f>
        <v>0</v>
      </c>
      <c r="N27" s="18">
        <f>IFERROR(VLOOKUP($A27,Массив!$A$6:$BH$500,N$1,FALSE),"0")</f>
        <v>0</v>
      </c>
      <c r="O27" s="18">
        <f>IFERROR(VLOOKUP($A27,Массив!$A$6:$BH$500,O$1,FALSE),"0")</f>
        <v>0</v>
      </c>
      <c r="P27" s="18">
        <f>IFERROR(VLOOKUP($A27,Массив!$A$6:$BH$500,P$1,FALSE),"0")</f>
        <v>0</v>
      </c>
      <c r="Q27" s="36">
        <f t="shared" si="3"/>
        <v>0</v>
      </c>
      <c r="R27" s="36">
        <f t="shared" si="4"/>
        <v>0</v>
      </c>
      <c r="S27" s="31">
        <f t="shared" si="5"/>
        <v>0</v>
      </c>
      <c r="T27" s="37">
        <f t="shared" si="6"/>
        <v>0</v>
      </c>
      <c r="U27" s="33">
        <f t="shared" si="0"/>
        <v>0</v>
      </c>
      <c r="V27" s="32">
        <f t="shared" si="1"/>
        <v>0</v>
      </c>
      <c r="W27" s="34">
        <f t="shared" si="7"/>
        <v>0</v>
      </c>
      <c r="X27" s="38">
        <f t="shared" si="8"/>
        <v>0</v>
      </c>
      <c r="Y27" s="38">
        <f t="shared" si="9"/>
        <v>0</v>
      </c>
      <c r="Z27" s="35">
        <f t="shared" si="10"/>
        <v>0</v>
      </c>
      <c r="AC27" s="60"/>
      <c r="AG27" s="61"/>
    </row>
    <row r="28" spans="1:33" x14ac:dyDescent="0.25">
      <c r="A28" s="7" t="s">
        <v>432</v>
      </c>
      <c r="B28" s="61" t="s">
        <v>417</v>
      </c>
      <c r="D28" s="48" t="s">
        <v>418</v>
      </c>
      <c r="E28" s="49" t="s">
        <v>433</v>
      </c>
      <c r="F28" s="15">
        <f>IFERROR(VLOOKUP($A28,Массив!$A$6:$BH$500,F$1,FALSE),"0")</f>
        <v>0</v>
      </c>
      <c r="G28" s="15">
        <f>IFERROR(VLOOKUP($A28,Массив!$A$6:$BH$500,G$1,FALSE),"0")</f>
        <v>0</v>
      </c>
      <c r="H28" s="15">
        <f>IFERROR(VLOOKUP($A28,Массив!$A$6:$BH$500,H$1,FALSE),"0")</f>
        <v>0</v>
      </c>
      <c r="I28" s="15">
        <f>IFERROR(VLOOKUP($A28,Массив!$A$6:$BH$500,I$1,FALSE),"0")</f>
        <v>0</v>
      </c>
      <c r="J28" s="15">
        <f>IFERROR(VLOOKUP($A28,Массив!$A$6:$BH$500,J$1,FALSE),"0")</f>
        <v>0</v>
      </c>
      <c r="K28" s="15">
        <f>IFERROR(VLOOKUP($A28,Массив!$A$6:$BH$500,K$1,FALSE),"0")</f>
        <v>0</v>
      </c>
      <c r="L28" s="18">
        <f>IFERROR(VLOOKUP($A28,Массив!$A$6:$BH$500,L$1,FALSE),"0")</f>
        <v>0</v>
      </c>
      <c r="M28" s="18">
        <f>IFERROR(VLOOKUP($A28,Массив!$A$6:$BH$500,M$1,FALSE),"0")</f>
        <v>0</v>
      </c>
      <c r="N28" s="18">
        <f>IFERROR(VLOOKUP($A28,Массив!$A$6:$BH$500,N$1,FALSE),"0")</f>
        <v>0</v>
      </c>
      <c r="O28" s="18">
        <f>IFERROR(VLOOKUP($A28,Массив!$A$6:$BH$500,O$1,FALSE),"0")</f>
        <v>0</v>
      </c>
      <c r="P28" s="18">
        <f>IFERROR(VLOOKUP($A28,Массив!$A$6:$BH$500,P$1,FALSE),"0")</f>
        <v>0</v>
      </c>
      <c r="Q28" s="36">
        <f t="shared" ref="Q28" si="11">F28-H28</f>
        <v>0</v>
      </c>
      <c r="R28" s="36">
        <f t="shared" ref="R28" si="12">Q28-J28</f>
        <v>0</v>
      </c>
      <c r="S28" s="31">
        <f t="shared" ref="S28" si="13">Q28-R28</f>
        <v>0</v>
      </c>
      <c r="T28" s="37">
        <f t="shared" ref="T28" si="14">F28-G28</f>
        <v>0</v>
      </c>
      <c r="U28" s="33">
        <f t="shared" ref="U28" si="15">J28+K28-I28</f>
        <v>0</v>
      </c>
      <c r="V28" s="32">
        <f t="shared" ref="V28" si="16">T28-U28</f>
        <v>0</v>
      </c>
      <c r="W28" s="34">
        <f t="shared" ref="W28" si="17">F28-(J28+K28)</f>
        <v>0</v>
      </c>
      <c r="X28" s="38">
        <f t="shared" ref="X28" si="18">L28-N28</f>
        <v>0</v>
      </c>
      <c r="Y28" s="38">
        <f t="shared" ref="Y28" si="19">O28-P28</f>
        <v>0</v>
      </c>
      <c r="Z28" s="35">
        <f t="shared" ref="Z28" si="20">X28-Y28</f>
        <v>0</v>
      </c>
      <c r="AC28" s="60"/>
      <c r="AG28" s="61"/>
    </row>
    <row r="29" spans="1:33" x14ac:dyDescent="0.25">
      <c r="A29" s="7"/>
      <c r="B29" s="61"/>
      <c r="D29" s="55" t="s">
        <v>426</v>
      </c>
      <c r="E29" s="52"/>
      <c r="F29" s="23">
        <f>F27-F28</f>
        <v>0</v>
      </c>
      <c r="G29" s="23">
        <f t="shared" ref="G29:Z29" si="21">G27-G28</f>
        <v>0</v>
      </c>
      <c r="H29" s="23">
        <f t="shared" si="21"/>
        <v>0</v>
      </c>
      <c r="I29" s="23">
        <f t="shared" si="21"/>
        <v>0</v>
      </c>
      <c r="J29" s="23">
        <f t="shared" si="21"/>
        <v>0</v>
      </c>
      <c r="K29" s="23">
        <f t="shared" si="21"/>
        <v>0</v>
      </c>
      <c r="L29" s="23">
        <f t="shared" si="21"/>
        <v>0</v>
      </c>
      <c r="M29" s="23">
        <f t="shared" si="21"/>
        <v>0</v>
      </c>
      <c r="N29" s="23">
        <f t="shared" si="21"/>
        <v>0</v>
      </c>
      <c r="O29" s="23">
        <f t="shared" si="21"/>
        <v>0</v>
      </c>
      <c r="P29" s="23">
        <f t="shared" si="21"/>
        <v>0</v>
      </c>
      <c r="Q29" s="23">
        <f t="shared" si="21"/>
        <v>0</v>
      </c>
      <c r="R29" s="23">
        <f t="shared" si="21"/>
        <v>0</v>
      </c>
      <c r="S29" s="51">
        <f t="shared" si="21"/>
        <v>0</v>
      </c>
      <c r="T29" s="23">
        <f t="shared" si="21"/>
        <v>0</v>
      </c>
      <c r="U29" s="23">
        <f t="shared" si="21"/>
        <v>0</v>
      </c>
      <c r="V29" s="51">
        <f t="shared" si="21"/>
        <v>0</v>
      </c>
      <c r="W29" s="51">
        <f t="shared" si="21"/>
        <v>0</v>
      </c>
      <c r="X29" s="23">
        <f t="shared" si="21"/>
        <v>0</v>
      </c>
      <c r="Y29" s="23">
        <f t="shared" si="21"/>
        <v>0</v>
      </c>
      <c r="Z29" s="51">
        <f t="shared" si="21"/>
        <v>0</v>
      </c>
      <c r="AC29" s="60"/>
      <c r="AG29" s="61"/>
    </row>
    <row r="30" spans="1:33" x14ac:dyDescent="0.25">
      <c r="A30" s="7" t="s">
        <v>189</v>
      </c>
      <c r="B30" s="61" t="s">
        <v>189</v>
      </c>
      <c r="D30" s="9" t="s">
        <v>74</v>
      </c>
      <c r="E30" s="8">
        <v>31</v>
      </c>
      <c r="F30" s="15">
        <f>IFERROR(VLOOKUP($A30,Массив!$A$6:$BH$500,F$1,FALSE),"0")</f>
        <v>21279</v>
      </c>
      <c r="G30" s="15">
        <f>IFERROR(VLOOKUP($A30,Массив!$A$6:$BH$500,G$1,FALSE),"0")</f>
        <v>3916</v>
      </c>
      <c r="H30" s="15">
        <f>IFERROR(VLOOKUP($A30,Массив!$A$6:$BH$500,H$1,FALSE),"0")</f>
        <v>6878</v>
      </c>
      <c r="I30" s="15">
        <f>IFERROR(VLOOKUP($A30,Массив!$A$6:$BH$500,I$1,FALSE),"0")</f>
        <v>2095</v>
      </c>
      <c r="J30" s="15">
        <f>IFERROR(VLOOKUP($A30,Массив!$A$6:$BH$500,J$1,FALSE),"0")</f>
        <v>10969</v>
      </c>
      <c r="K30" s="15">
        <f>IFERROR(VLOOKUP($A30,Массив!$A$6:$BH$500,K$1,FALSE),"0")</f>
        <v>1931</v>
      </c>
      <c r="L30" s="15">
        <f>IFERROR(VLOOKUP($A30,Массив!$A$6:$BH$500,L$1,FALSE),"0")</f>
        <v>31</v>
      </c>
      <c r="M30" s="15">
        <f>IFERROR(VLOOKUP($A30,Массив!$A$6:$BH$500,M$1,FALSE),"0")</f>
        <v>2</v>
      </c>
      <c r="N30" s="15">
        <f>IFERROR(VLOOKUP($A30,Массив!$A$6:$BH$500,N$1,FALSE),"0")</f>
        <v>31</v>
      </c>
      <c r="O30" s="15">
        <f>IFERROR(VLOOKUP($A30,Массив!$A$6:$BH$500,O$1,FALSE),"0")</f>
        <v>2</v>
      </c>
      <c r="P30" s="15">
        <f>IFERROR(VLOOKUP($A30,Массив!$A$6:$BH$500,P$1,FALSE),"0")</f>
        <v>2</v>
      </c>
      <c r="Q30" s="36">
        <f t="shared" si="3"/>
        <v>14401</v>
      </c>
      <c r="R30" s="36">
        <f t="shared" si="4"/>
        <v>3432</v>
      </c>
      <c r="S30" s="31">
        <f t="shared" si="5"/>
        <v>10969</v>
      </c>
      <c r="T30" s="37">
        <f t="shared" si="6"/>
        <v>17363</v>
      </c>
      <c r="U30" s="33">
        <f t="shared" si="0"/>
        <v>10805</v>
      </c>
      <c r="V30" s="32">
        <f t="shared" si="1"/>
        <v>6558</v>
      </c>
      <c r="W30" s="34">
        <f t="shared" si="7"/>
        <v>8379</v>
      </c>
      <c r="X30" s="38">
        <f t="shared" si="8"/>
        <v>0</v>
      </c>
      <c r="Y30" s="38">
        <f t="shared" si="9"/>
        <v>0</v>
      </c>
      <c r="Z30" s="35">
        <f t="shared" si="10"/>
        <v>0</v>
      </c>
      <c r="AC30" s="60"/>
      <c r="AG30" s="61"/>
    </row>
    <row r="31" spans="1:33" x14ac:dyDescent="0.25">
      <c r="A31" s="7" t="s">
        <v>190</v>
      </c>
      <c r="B31" s="61" t="s">
        <v>190</v>
      </c>
      <c r="D31" s="9" t="s">
        <v>75</v>
      </c>
      <c r="E31" s="8">
        <v>32</v>
      </c>
      <c r="F31" s="15">
        <f>IFERROR(VLOOKUP($A31,Массив!$A$6:$BH$500,F$1,FALSE),"0")</f>
        <v>0</v>
      </c>
      <c r="G31" s="15">
        <f>IFERROR(VLOOKUP($A31,Массив!$A$6:$BH$500,G$1,FALSE),"0")</f>
        <v>0</v>
      </c>
      <c r="H31" s="15">
        <f>IFERROR(VLOOKUP($A31,Массив!$A$6:$BH$500,H$1,FALSE),"0")</f>
        <v>0</v>
      </c>
      <c r="I31" s="15">
        <f>IFERROR(VLOOKUP($A31,Массив!$A$6:$BH$500,I$1,FALSE),"0")</f>
        <v>0</v>
      </c>
      <c r="J31" s="15">
        <f>IFERROR(VLOOKUP($A31,Массив!$A$6:$BH$500,J$1,FALSE),"0")</f>
        <v>0</v>
      </c>
      <c r="K31" s="15">
        <f>IFERROR(VLOOKUP($A31,Массив!$A$6:$BH$500,K$1,FALSE),"0")</f>
        <v>0</v>
      </c>
      <c r="L31" s="15">
        <f>IFERROR(VLOOKUP($A31,Массив!$A$6:$BH$500,L$1,FALSE),"0")</f>
        <v>0</v>
      </c>
      <c r="M31" s="15">
        <f>IFERROR(VLOOKUP($A31,Массив!$A$6:$BH$500,M$1,FALSE),"0")</f>
        <v>0</v>
      </c>
      <c r="N31" s="15">
        <f>IFERROR(VLOOKUP($A31,Массив!$A$6:$BH$500,N$1,FALSE),"0")</f>
        <v>0</v>
      </c>
      <c r="O31" s="15">
        <f>IFERROR(VLOOKUP($A31,Массив!$A$6:$BH$500,O$1,FALSE),"0")</f>
        <v>0</v>
      </c>
      <c r="P31" s="15">
        <f>IFERROR(VLOOKUP($A31,Массив!$A$6:$BH$500,P$1,FALSE),"0")</f>
        <v>0</v>
      </c>
      <c r="Q31" s="36">
        <f t="shared" si="3"/>
        <v>0</v>
      </c>
      <c r="R31" s="36">
        <f t="shared" si="4"/>
        <v>0</v>
      </c>
      <c r="S31" s="31">
        <f t="shared" si="5"/>
        <v>0</v>
      </c>
      <c r="T31" s="37">
        <f t="shared" si="6"/>
        <v>0</v>
      </c>
      <c r="U31" s="33">
        <f t="shared" si="0"/>
        <v>0</v>
      </c>
      <c r="V31" s="32">
        <f t="shared" si="1"/>
        <v>0</v>
      </c>
      <c r="W31" s="34">
        <f t="shared" si="7"/>
        <v>0</v>
      </c>
      <c r="X31" s="38">
        <f t="shared" si="8"/>
        <v>0</v>
      </c>
      <c r="Y31" s="38">
        <f t="shared" si="9"/>
        <v>0</v>
      </c>
      <c r="Z31" s="35">
        <f t="shared" si="10"/>
        <v>0</v>
      </c>
      <c r="AC31" s="60"/>
      <c r="AG31" s="61"/>
    </row>
    <row r="32" spans="1:33" x14ac:dyDescent="0.25">
      <c r="A32" s="7" t="s">
        <v>191</v>
      </c>
      <c r="B32" s="61" t="s">
        <v>191</v>
      </c>
      <c r="D32" s="9" t="s">
        <v>76</v>
      </c>
      <c r="E32" s="8">
        <v>33</v>
      </c>
      <c r="F32" s="15">
        <f>IFERROR(VLOOKUP($A32,Массив!$A$6:$BH$500,F$1,FALSE),"0")</f>
        <v>0</v>
      </c>
      <c r="G32" s="15">
        <f>IFERROR(VLOOKUP($A32,Массив!$A$6:$BH$500,G$1,FALSE),"0")</f>
        <v>0</v>
      </c>
      <c r="H32" s="15">
        <f>IFERROR(VLOOKUP($A32,Массив!$A$6:$BH$500,H$1,FALSE),"0")</f>
        <v>0</v>
      </c>
      <c r="I32" s="15">
        <f>IFERROR(VLOOKUP($A32,Массив!$A$6:$BH$500,I$1,FALSE),"0")</f>
        <v>0</v>
      </c>
      <c r="J32" s="15">
        <f>IFERROR(VLOOKUP($A32,Массив!$A$6:$BH$500,J$1,FALSE),"0")</f>
        <v>0</v>
      </c>
      <c r="K32" s="15">
        <f>IFERROR(VLOOKUP($A32,Массив!$A$6:$BH$500,K$1,FALSE),"0")</f>
        <v>0</v>
      </c>
      <c r="L32" s="15">
        <f>IFERROR(VLOOKUP($A32,Массив!$A$6:$BH$500,L$1,FALSE),"0")</f>
        <v>0</v>
      </c>
      <c r="M32" s="15">
        <f>IFERROR(VLOOKUP($A32,Массив!$A$6:$BH$500,M$1,FALSE),"0")</f>
        <v>0</v>
      </c>
      <c r="N32" s="15">
        <f>IFERROR(VLOOKUP($A32,Массив!$A$6:$BH$500,N$1,FALSE),"0")</f>
        <v>0</v>
      </c>
      <c r="O32" s="15">
        <f>IFERROR(VLOOKUP($A32,Массив!$A$6:$BH$500,O$1,FALSE),"0")</f>
        <v>0</v>
      </c>
      <c r="P32" s="15">
        <f>IFERROR(VLOOKUP($A32,Массив!$A$6:$BH$500,P$1,FALSE),"0")</f>
        <v>0</v>
      </c>
      <c r="Q32" s="36">
        <f t="shared" si="3"/>
        <v>0</v>
      </c>
      <c r="R32" s="36">
        <f t="shared" si="4"/>
        <v>0</v>
      </c>
      <c r="S32" s="31">
        <f t="shared" si="5"/>
        <v>0</v>
      </c>
      <c r="T32" s="37">
        <f t="shared" si="6"/>
        <v>0</v>
      </c>
      <c r="U32" s="33">
        <f t="shared" si="0"/>
        <v>0</v>
      </c>
      <c r="V32" s="32">
        <f t="shared" si="1"/>
        <v>0</v>
      </c>
      <c r="W32" s="34">
        <f t="shared" si="7"/>
        <v>0</v>
      </c>
      <c r="X32" s="38">
        <f t="shared" si="8"/>
        <v>0</v>
      </c>
      <c r="Y32" s="38">
        <f t="shared" si="9"/>
        <v>0</v>
      </c>
      <c r="Z32" s="35">
        <f t="shared" si="10"/>
        <v>0</v>
      </c>
      <c r="AC32" s="60"/>
      <c r="AG32" s="61"/>
    </row>
    <row r="33" spans="1:33" x14ac:dyDescent="0.25">
      <c r="A33" s="7" t="s">
        <v>192</v>
      </c>
      <c r="B33" s="61" t="s">
        <v>192</v>
      </c>
      <c r="D33" s="9" t="s">
        <v>77</v>
      </c>
      <c r="E33" s="8">
        <v>34</v>
      </c>
      <c r="F33" s="15">
        <f>IFERROR(VLOOKUP($A33,Массив!$A$6:$BH$500,F$1,FALSE),"0")</f>
        <v>0</v>
      </c>
      <c r="G33" s="15">
        <f>IFERROR(VLOOKUP($A33,Массив!$A$6:$BH$500,G$1,FALSE),"0")</f>
        <v>0</v>
      </c>
      <c r="H33" s="15">
        <f>IFERROR(VLOOKUP($A33,Массив!$A$6:$BH$500,H$1,FALSE),"0")</f>
        <v>0</v>
      </c>
      <c r="I33" s="15">
        <f>IFERROR(VLOOKUP($A33,Массив!$A$6:$BH$500,I$1,FALSE),"0")</f>
        <v>0</v>
      </c>
      <c r="J33" s="15">
        <f>IFERROR(VLOOKUP($A33,Массив!$A$6:$BH$500,J$1,FALSE),"0")</f>
        <v>0</v>
      </c>
      <c r="K33" s="15">
        <f>IFERROR(VLOOKUP($A33,Массив!$A$6:$BH$500,K$1,FALSE),"0")</f>
        <v>0</v>
      </c>
      <c r="L33" s="15">
        <f>IFERROR(VLOOKUP($A33,Массив!$A$6:$BH$500,L$1,FALSE),"0")</f>
        <v>0</v>
      </c>
      <c r="M33" s="15">
        <f>IFERROR(VLOOKUP($A33,Массив!$A$6:$BH$500,M$1,FALSE),"0")</f>
        <v>0</v>
      </c>
      <c r="N33" s="15">
        <f>IFERROR(VLOOKUP($A33,Массив!$A$6:$BH$500,N$1,FALSE),"0")</f>
        <v>0</v>
      </c>
      <c r="O33" s="15">
        <f>IFERROR(VLOOKUP($A33,Массив!$A$6:$BH$500,O$1,FALSE),"0")</f>
        <v>0</v>
      </c>
      <c r="P33" s="15">
        <f>IFERROR(VLOOKUP($A33,Массив!$A$6:$BH$500,P$1,FALSE),"0")</f>
        <v>0</v>
      </c>
      <c r="Q33" s="36">
        <f t="shared" si="3"/>
        <v>0</v>
      </c>
      <c r="R33" s="36">
        <f t="shared" si="4"/>
        <v>0</v>
      </c>
      <c r="S33" s="31">
        <f t="shared" si="5"/>
        <v>0</v>
      </c>
      <c r="T33" s="37">
        <f t="shared" si="6"/>
        <v>0</v>
      </c>
      <c r="U33" s="33">
        <f t="shared" si="0"/>
        <v>0</v>
      </c>
      <c r="V33" s="32">
        <f t="shared" si="1"/>
        <v>0</v>
      </c>
      <c r="W33" s="34">
        <f t="shared" si="7"/>
        <v>0</v>
      </c>
      <c r="X33" s="38">
        <f t="shared" si="8"/>
        <v>0</v>
      </c>
      <c r="Y33" s="38">
        <f t="shared" si="9"/>
        <v>0</v>
      </c>
      <c r="Z33" s="35">
        <f t="shared" si="10"/>
        <v>0</v>
      </c>
      <c r="AC33" s="60"/>
      <c r="AG33" s="61"/>
    </row>
    <row r="34" spans="1:33" x14ac:dyDescent="0.25">
      <c r="A34" s="7" t="s">
        <v>193</v>
      </c>
      <c r="B34" s="61" t="s">
        <v>193</v>
      </c>
      <c r="D34" s="9" t="s">
        <v>142</v>
      </c>
      <c r="E34" s="8">
        <v>35</v>
      </c>
      <c r="F34" s="15">
        <f>IFERROR(VLOOKUP($A34,Массив!$A$6:$BH$500,F$1,FALSE),"0")</f>
        <v>8157</v>
      </c>
      <c r="G34" s="15">
        <f>IFERROR(VLOOKUP($A34,Массив!$A$6:$BH$500,G$1,FALSE),"0")</f>
        <v>6883</v>
      </c>
      <c r="H34" s="15">
        <f>IFERROR(VLOOKUP($A34,Массив!$A$6:$BH$500,H$1,FALSE),"0")</f>
        <v>5284</v>
      </c>
      <c r="I34" s="15">
        <f>IFERROR(VLOOKUP($A34,Массив!$A$6:$BH$500,I$1,FALSE),"0")</f>
        <v>5961</v>
      </c>
      <c r="J34" s="15">
        <f>IFERROR(VLOOKUP($A34,Массив!$A$6:$BH$500,J$1,FALSE),"0")</f>
        <v>2803</v>
      </c>
      <c r="K34" s="15">
        <f>IFERROR(VLOOKUP($A34,Массив!$A$6:$BH$500,K$1,FALSE),"0")</f>
        <v>3891</v>
      </c>
      <c r="L34" s="15">
        <f>IFERROR(VLOOKUP($A34,Массив!$A$6:$BH$500,L$1,FALSE),"0")</f>
        <v>1516</v>
      </c>
      <c r="M34" s="15">
        <f>IFERROR(VLOOKUP($A34,Массив!$A$6:$BH$500,M$1,FALSE),"0")</f>
        <v>1274</v>
      </c>
      <c r="N34" s="15">
        <f>IFERROR(VLOOKUP($A34,Массив!$A$6:$BH$500,N$1,FALSE),"0")</f>
        <v>1484</v>
      </c>
      <c r="O34" s="15">
        <f>IFERROR(VLOOKUP($A34,Массив!$A$6:$BH$500,O$1,FALSE),"0")</f>
        <v>740</v>
      </c>
      <c r="P34" s="15">
        <f>IFERROR(VLOOKUP($A34,Массив!$A$6:$BH$500,P$1,FALSE),"0")</f>
        <v>708</v>
      </c>
      <c r="Q34" s="36">
        <f t="shared" si="3"/>
        <v>2873</v>
      </c>
      <c r="R34" s="36">
        <f t="shared" si="4"/>
        <v>70</v>
      </c>
      <c r="S34" s="31">
        <f t="shared" si="5"/>
        <v>2803</v>
      </c>
      <c r="T34" s="37">
        <f t="shared" si="6"/>
        <v>1274</v>
      </c>
      <c r="U34" s="33">
        <f t="shared" si="0"/>
        <v>733</v>
      </c>
      <c r="V34" s="32">
        <f t="shared" si="1"/>
        <v>541</v>
      </c>
      <c r="W34" s="34">
        <f t="shared" si="7"/>
        <v>1463</v>
      </c>
      <c r="X34" s="38">
        <f t="shared" si="8"/>
        <v>32</v>
      </c>
      <c r="Y34" s="38">
        <f t="shared" si="9"/>
        <v>32</v>
      </c>
      <c r="Z34" s="35">
        <f t="shared" si="10"/>
        <v>0</v>
      </c>
      <c r="AC34" s="60"/>
      <c r="AG34" s="61"/>
    </row>
    <row r="35" spans="1:33" x14ac:dyDescent="0.25">
      <c r="A35" s="7" t="s">
        <v>194</v>
      </c>
      <c r="B35" s="61" t="s">
        <v>194</v>
      </c>
      <c r="D35" s="9" t="s">
        <v>78</v>
      </c>
      <c r="E35" s="8">
        <v>36</v>
      </c>
      <c r="F35" s="15">
        <f>IFERROR(VLOOKUP($A35,Массив!$A$6:$BH$500,F$1,FALSE),"0")</f>
        <v>5822</v>
      </c>
      <c r="G35" s="15">
        <f>IFERROR(VLOOKUP($A35,Массив!$A$6:$BH$500,G$1,FALSE),"0")</f>
        <v>1468</v>
      </c>
      <c r="H35" s="15">
        <f>IFERROR(VLOOKUP($A35,Массив!$A$6:$BH$500,H$1,FALSE),"0")</f>
        <v>6</v>
      </c>
      <c r="I35" s="15">
        <f>IFERROR(VLOOKUP($A35,Массив!$A$6:$BH$500,I$1,FALSE),"0")</f>
        <v>1468</v>
      </c>
      <c r="J35" s="15">
        <f>IFERROR(VLOOKUP($A35,Массив!$A$6:$BH$500,J$1,FALSE),"0")</f>
        <v>5816</v>
      </c>
      <c r="K35" s="15">
        <f>IFERROR(VLOOKUP($A35,Массив!$A$6:$BH$500,K$1,FALSE),"0")</f>
        <v>6</v>
      </c>
      <c r="L35" s="15">
        <f>IFERROR(VLOOKUP($A35,Массив!$A$6:$BH$500,L$1,FALSE),"0")</f>
        <v>22</v>
      </c>
      <c r="M35" s="15">
        <f>IFERROR(VLOOKUP($A35,Массив!$A$6:$BH$500,M$1,FALSE),"0")</f>
        <v>6</v>
      </c>
      <c r="N35" s="15">
        <f>IFERROR(VLOOKUP($A35,Массив!$A$6:$BH$500,N$1,FALSE),"0")</f>
        <v>22</v>
      </c>
      <c r="O35" s="15">
        <f>IFERROR(VLOOKUP($A35,Массив!$A$6:$BH$500,O$1,FALSE),"0")</f>
        <v>0</v>
      </c>
      <c r="P35" s="15">
        <f>IFERROR(VLOOKUP($A35,Массив!$A$6:$BH$500,P$1,FALSE),"0")</f>
        <v>0</v>
      </c>
      <c r="Q35" s="36">
        <f t="shared" si="3"/>
        <v>5816</v>
      </c>
      <c r="R35" s="36">
        <f t="shared" si="4"/>
        <v>0</v>
      </c>
      <c r="S35" s="31">
        <f t="shared" si="5"/>
        <v>5816</v>
      </c>
      <c r="T35" s="37">
        <f t="shared" si="6"/>
        <v>4354</v>
      </c>
      <c r="U35" s="33">
        <f t="shared" si="0"/>
        <v>4354</v>
      </c>
      <c r="V35" s="32">
        <f t="shared" si="1"/>
        <v>0</v>
      </c>
      <c r="W35" s="34">
        <f t="shared" si="7"/>
        <v>0</v>
      </c>
      <c r="X35" s="38">
        <f t="shared" si="8"/>
        <v>0</v>
      </c>
      <c r="Y35" s="38">
        <f t="shared" si="9"/>
        <v>0</v>
      </c>
      <c r="Z35" s="35">
        <f t="shared" si="10"/>
        <v>0</v>
      </c>
      <c r="AC35" s="60"/>
      <c r="AG35" s="61"/>
    </row>
    <row r="36" spans="1:33" x14ac:dyDescent="0.25">
      <c r="A36" s="7" t="s">
        <v>195</v>
      </c>
      <c r="B36" s="61" t="s">
        <v>195</v>
      </c>
      <c r="D36" s="9" t="s">
        <v>79</v>
      </c>
      <c r="E36" s="8">
        <v>37</v>
      </c>
      <c r="F36" s="15">
        <f>IFERROR(VLOOKUP($A36,Массив!$A$6:$BH$500,F$1,FALSE),"0")</f>
        <v>0</v>
      </c>
      <c r="G36" s="15">
        <f>IFERROR(VLOOKUP($A36,Массив!$A$6:$BH$500,G$1,FALSE),"0")</f>
        <v>0</v>
      </c>
      <c r="H36" s="15">
        <f>IFERROR(VLOOKUP($A36,Массив!$A$6:$BH$500,H$1,FALSE),"0")</f>
        <v>0</v>
      </c>
      <c r="I36" s="15">
        <f>IFERROR(VLOOKUP($A36,Массив!$A$6:$BH$500,I$1,FALSE),"0")</f>
        <v>0</v>
      </c>
      <c r="J36" s="15">
        <f>IFERROR(VLOOKUP($A36,Массив!$A$6:$BH$500,J$1,FALSE),"0")</f>
        <v>0</v>
      </c>
      <c r="K36" s="15">
        <f>IFERROR(VLOOKUP($A36,Массив!$A$6:$BH$500,K$1,FALSE),"0")</f>
        <v>0</v>
      </c>
      <c r="L36" s="15">
        <f>IFERROR(VLOOKUP($A36,Массив!$A$6:$BH$500,L$1,FALSE),"0")</f>
        <v>0</v>
      </c>
      <c r="M36" s="15">
        <f>IFERROR(VLOOKUP($A36,Массив!$A$6:$BH$500,M$1,FALSE),"0")</f>
        <v>0</v>
      </c>
      <c r="N36" s="15">
        <f>IFERROR(VLOOKUP($A36,Массив!$A$6:$BH$500,N$1,FALSE),"0")</f>
        <v>0</v>
      </c>
      <c r="O36" s="15">
        <f>IFERROR(VLOOKUP($A36,Массив!$A$6:$BH$500,O$1,FALSE),"0")</f>
        <v>0</v>
      </c>
      <c r="P36" s="15">
        <f>IFERROR(VLOOKUP($A36,Массив!$A$6:$BH$500,P$1,FALSE),"0")</f>
        <v>0</v>
      </c>
      <c r="Q36" s="36">
        <f t="shared" si="3"/>
        <v>0</v>
      </c>
      <c r="R36" s="36">
        <f t="shared" si="4"/>
        <v>0</v>
      </c>
      <c r="S36" s="31">
        <f t="shared" si="5"/>
        <v>0</v>
      </c>
      <c r="T36" s="37">
        <f t="shared" si="6"/>
        <v>0</v>
      </c>
      <c r="U36" s="33">
        <f t="shared" si="0"/>
        <v>0</v>
      </c>
      <c r="V36" s="32">
        <f t="shared" si="1"/>
        <v>0</v>
      </c>
      <c r="W36" s="34">
        <f t="shared" si="7"/>
        <v>0</v>
      </c>
      <c r="X36" s="38">
        <f t="shared" si="8"/>
        <v>0</v>
      </c>
      <c r="Y36" s="38">
        <f t="shared" si="9"/>
        <v>0</v>
      </c>
      <c r="Z36" s="35">
        <f t="shared" si="10"/>
        <v>0</v>
      </c>
      <c r="AC36" s="60"/>
      <c r="AG36" s="61"/>
    </row>
    <row r="37" spans="1:33" x14ac:dyDescent="0.25">
      <c r="A37" t="s">
        <v>196</v>
      </c>
      <c r="B37" s="61"/>
      <c r="D37" s="9" t="s">
        <v>434</v>
      </c>
      <c r="E37" s="8">
        <v>38</v>
      </c>
      <c r="F37" s="15">
        <f>IFERROR(VLOOKUP($A37,Массив!$A$6:$BH$500,F$1,FALSE),"0")</f>
        <v>0</v>
      </c>
      <c r="G37" s="15">
        <f>IFERROR(VLOOKUP($A37,Массив!$A$6:$BH$500,G$1,FALSE),"0")</f>
        <v>0</v>
      </c>
      <c r="H37" s="15">
        <f>IFERROR(VLOOKUP($A37,Массив!$A$6:$BH$500,H$1,FALSE),"0")</f>
        <v>0</v>
      </c>
      <c r="I37" s="15">
        <f>IFERROR(VLOOKUP($A37,Массив!$A$6:$BH$500,I$1,FALSE),"0")</f>
        <v>0</v>
      </c>
      <c r="J37" s="15">
        <f>IFERROR(VLOOKUP($A37,Массив!$A$6:$BH$500,J$1,FALSE),"0")</f>
        <v>0</v>
      </c>
      <c r="K37" s="15">
        <f>IFERROR(VLOOKUP($A37,Массив!$A$6:$BH$500,K$1,FALSE),"0")</f>
        <v>0</v>
      </c>
      <c r="L37" s="15">
        <f>IFERROR(VLOOKUP($A37,Массив!$A$6:$BH$500,L$1,FALSE),"0")</f>
        <v>0</v>
      </c>
      <c r="M37" s="15">
        <f>IFERROR(VLOOKUP($A37,Массив!$A$6:$BH$500,M$1,FALSE),"0")</f>
        <v>0</v>
      </c>
      <c r="N37" s="15">
        <f>IFERROR(VLOOKUP($A37,Массив!$A$6:$BH$500,N$1,FALSE),"0")</f>
        <v>0</v>
      </c>
      <c r="O37" s="15">
        <f>IFERROR(VLOOKUP($A37,Массив!$A$6:$BH$500,O$1,FALSE),"0")</f>
        <v>0</v>
      </c>
      <c r="P37" s="15">
        <f>IFERROR(VLOOKUP($A37,Массив!$A$6:$BH$500,P$1,FALSE),"0")</f>
        <v>0</v>
      </c>
      <c r="Q37" s="36">
        <f t="shared" ref="Q37" si="22">F37-H37</f>
        <v>0</v>
      </c>
      <c r="R37" s="36">
        <f t="shared" ref="R37" si="23">Q37-J37</f>
        <v>0</v>
      </c>
      <c r="S37" s="31">
        <f t="shared" ref="S37" si="24">Q37-R37</f>
        <v>0</v>
      </c>
      <c r="T37" s="37">
        <f t="shared" ref="T37" si="25">F37-G37</f>
        <v>0</v>
      </c>
      <c r="U37" s="33">
        <f t="shared" ref="U37" si="26">J37+K37-I37</f>
        <v>0</v>
      </c>
      <c r="V37" s="32">
        <f t="shared" ref="V37" si="27">T37-U37</f>
        <v>0</v>
      </c>
      <c r="W37" s="34">
        <f t="shared" ref="W37" si="28">F37-(J37+K37)</f>
        <v>0</v>
      </c>
      <c r="X37" s="38">
        <f t="shared" ref="X37" si="29">L37-N37</f>
        <v>0</v>
      </c>
      <c r="Y37" s="38">
        <f t="shared" ref="Y37" si="30">O37-P37</f>
        <v>0</v>
      </c>
      <c r="Z37" s="35">
        <f t="shared" ref="Z37" si="31">X37-Y37</f>
        <v>0</v>
      </c>
      <c r="AC37" s="60"/>
      <c r="AG37" s="61"/>
    </row>
    <row r="38" spans="1:33" x14ac:dyDescent="0.25">
      <c r="A38" t="s">
        <v>197</v>
      </c>
      <c r="B38" s="61" t="s">
        <v>196</v>
      </c>
      <c r="D38" s="9" t="s">
        <v>80</v>
      </c>
      <c r="E38" s="8">
        <v>39</v>
      </c>
      <c r="F38" s="15">
        <f>IFERROR(VLOOKUP($A38,Массив!$A$6:$BH$500,F$1,FALSE),"0")</f>
        <v>0</v>
      </c>
      <c r="G38" s="15">
        <f>IFERROR(VLOOKUP($A38,Массив!$A$6:$BH$500,G$1,FALSE),"0")</f>
        <v>0</v>
      </c>
      <c r="H38" s="15">
        <f>IFERROR(VLOOKUP($A38,Массив!$A$6:$BH$500,H$1,FALSE),"0")</f>
        <v>0</v>
      </c>
      <c r="I38" s="15">
        <f>IFERROR(VLOOKUP($A38,Массив!$A$6:$BH$500,I$1,FALSE),"0")</f>
        <v>0</v>
      </c>
      <c r="J38" s="15">
        <f>IFERROR(VLOOKUP($A38,Массив!$A$6:$BH$500,J$1,FALSE),"0")</f>
        <v>0</v>
      </c>
      <c r="K38" s="15">
        <f>IFERROR(VLOOKUP($A38,Массив!$A$6:$BH$500,K$1,FALSE),"0")</f>
        <v>0</v>
      </c>
      <c r="L38" s="18">
        <f>IFERROR(VLOOKUP($A38,Массив!$A$6:$BH$500,L$1,FALSE),"0")</f>
        <v>0</v>
      </c>
      <c r="M38" s="18">
        <f>IFERROR(VLOOKUP($A38,Массив!$A$6:$BH$500,M$1,FALSE),"0")</f>
        <v>0</v>
      </c>
      <c r="N38" s="18">
        <f>IFERROR(VLOOKUP($A38,Массив!$A$6:$BH$500,N$1,FALSE),"0")</f>
        <v>0</v>
      </c>
      <c r="O38" s="18">
        <f>IFERROR(VLOOKUP($A38,Массив!$A$6:$BH$500,O$1,FALSE),"0")</f>
        <v>0</v>
      </c>
      <c r="P38" s="18">
        <f>IFERROR(VLOOKUP($A38,Массив!$A$6:$BH$500,P$1,FALSE),"0")</f>
        <v>0</v>
      </c>
      <c r="Q38" s="36">
        <f t="shared" si="3"/>
        <v>0</v>
      </c>
      <c r="R38" s="36">
        <f t="shared" si="4"/>
        <v>0</v>
      </c>
      <c r="S38" s="31">
        <f t="shared" si="5"/>
        <v>0</v>
      </c>
      <c r="T38" s="37">
        <f t="shared" si="6"/>
        <v>0</v>
      </c>
      <c r="U38" s="33">
        <f t="shared" si="0"/>
        <v>0</v>
      </c>
      <c r="V38" s="32">
        <f t="shared" si="1"/>
        <v>0</v>
      </c>
      <c r="W38" s="34">
        <f t="shared" si="7"/>
        <v>0</v>
      </c>
      <c r="X38" s="38">
        <f t="shared" si="8"/>
        <v>0</v>
      </c>
      <c r="Y38" s="38">
        <f t="shared" si="9"/>
        <v>0</v>
      </c>
      <c r="Z38" s="35">
        <f t="shared" si="10"/>
        <v>0</v>
      </c>
      <c r="AC38" s="60"/>
      <c r="AG38" s="61"/>
    </row>
    <row r="39" spans="1:33" x14ac:dyDescent="0.25">
      <c r="A39" t="s">
        <v>198</v>
      </c>
      <c r="B39" s="61" t="s">
        <v>197</v>
      </c>
      <c r="D39" s="9" t="s">
        <v>81</v>
      </c>
      <c r="E39" s="8">
        <v>40</v>
      </c>
      <c r="F39" s="15">
        <f>IFERROR(VLOOKUP($A39,Массив!$A$6:$BH$500,F$1,FALSE),"0")</f>
        <v>15656</v>
      </c>
      <c r="G39" s="15">
        <f>IFERROR(VLOOKUP($A39,Массив!$A$6:$BH$500,G$1,FALSE),"0")</f>
        <v>3072</v>
      </c>
      <c r="H39" s="15">
        <f>IFERROR(VLOOKUP($A39,Массив!$A$6:$BH$500,H$1,FALSE),"0")</f>
        <v>6767</v>
      </c>
      <c r="I39" s="15">
        <f>IFERROR(VLOOKUP($A39,Массив!$A$6:$BH$500,I$1,FALSE),"0")</f>
        <v>1956</v>
      </c>
      <c r="J39" s="15">
        <f>IFERROR(VLOOKUP($A39,Массив!$A$6:$BH$500,J$1,FALSE),"0")</f>
        <v>4516</v>
      </c>
      <c r="K39" s="15">
        <f>IFERROR(VLOOKUP($A39,Массив!$A$6:$BH$500,K$1,FALSE),"0")</f>
        <v>3037</v>
      </c>
      <c r="L39" s="18">
        <f>IFERROR(VLOOKUP($A39,Массив!$A$6:$BH$500,L$1,FALSE),"0")</f>
        <v>47</v>
      </c>
      <c r="M39" s="18">
        <f>IFERROR(VLOOKUP($A39,Массив!$A$6:$BH$500,M$1,FALSE),"0")</f>
        <v>2</v>
      </c>
      <c r="N39" s="18">
        <f>IFERROR(VLOOKUP($A39,Массив!$A$6:$BH$500,N$1,FALSE),"0")</f>
        <v>47</v>
      </c>
      <c r="O39" s="18">
        <f>IFERROR(VLOOKUP($A39,Массив!$A$6:$BH$500,O$1,FALSE),"0")</f>
        <v>0</v>
      </c>
      <c r="P39" s="18">
        <f>IFERROR(VLOOKUP($A39,Массив!$A$6:$BH$500,P$1,FALSE),"0")</f>
        <v>0</v>
      </c>
      <c r="Q39" s="36">
        <f t="shared" si="3"/>
        <v>8889</v>
      </c>
      <c r="R39" s="36">
        <f t="shared" si="4"/>
        <v>4373</v>
      </c>
      <c r="S39" s="31">
        <f t="shared" si="5"/>
        <v>4516</v>
      </c>
      <c r="T39" s="37">
        <f t="shared" si="6"/>
        <v>12584</v>
      </c>
      <c r="U39" s="33">
        <f t="shared" si="0"/>
        <v>5597</v>
      </c>
      <c r="V39" s="32">
        <f t="shared" si="1"/>
        <v>6987</v>
      </c>
      <c r="W39" s="34">
        <f t="shared" si="7"/>
        <v>8103</v>
      </c>
      <c r="X39" s="38">
        <f t="shared" si="8"/>
        <v>0</v>
      </c>
      <c r="Y39" s="38">
        <f t="shared" si="9"/>
        <v>0</v>
      </c>
      <c r="Z39" s="35">
        <f t="shared" si="10"/>
        <v>0</v>
      </c>
      <c r="AC39" s="60"/>
      <c r="AG39" s="61"/>
    </row>
    <row r="40" spans="1:33" x14ac:dyDescent="0.25">
      <c r="A40" t="s">
        <v>199</v>
      </c>
      <c r="B40" s="61" t="s">
        <v>198</v>
      </c>
      <c r="D40" s="11" t="s">
        <v>143</v>
      </c>
      <c r="E40" s="8">
        <v>41</v>
      </c>
      <c r="F40" s="15">
        <f>IFERROR(VLOOKUP($A40,Массив!$A$6:$BH$500,F$1,FALSE),"0")</f>
        <v>16848</v>
      </c>
      <c r="G40" s="15">
        <f>IFERROR(VLOOKUP($A40,Массив!$A$6:$BH$500,G$1,FALSE),"0")</f>
        <v>3578</v>
      </c>
      <c r="H40" s="15">
        <f>IFERROR(VLOOKUP($A40,Массив!$A$6:$BH$500,H$1,FALSE),"0")</f>
        <v>7135</v>
      </c>
      <c r="I40" s="15">
        <f>IFERROR(VLOOKUP($A40,Массив!$A$6:$BH$500,I$1,FALSE),"0")</f>
        <v>1613</v>
      </c>
      <c r="J40" s="15">
        <f>IFERROR(VLOOKUP($A40,Массив!$A$6:$BH$500,J$1,FALSE),"0")</f>
        <v>5473</v>
      </c>
      <c r="K40" s="15">
        <f>IFERROR(VLOOKUP($A40,Массив!$A$6:$BH$500,K$1,FALSE),"0")</f>
        <v>2200</v>
      </c>
      <c r="L40" s="15">
        <f>IFERROR(VLOOKUP($A40,Массив!$A$6:$BH$500,L$1,FALSE),"0")</f>
        <v>5</v>
      </c>
      <c r="M40" s="15">
        <f>IFERROR(VLOOKUP($A40,Массив!$A$6:$BH$500,M$1,FALSE),"0")</f>
        <v>0</v>
      </c>
      <c r="N40" s="15">
        <f>IFERROR(VLOOKUP($A40,Массив!$A$6:$BH$500,N$1,FALSE),"0")</f>
        <v>5</v>
      </c>
      <c r="O40" s="15">
        <f>IFERROR(VLOOKUP($A40,Массив!$A$6:$BH$500,O$1,FALSE),"0")</f>
        <v>0</v>
      </c>
      <c r="P40" s="15">
        <f>IFERROR(VLOOKUP($A40,Массив!$A$6:$BH$500,P$1,FALSE),"0")</f>
        <v>0</v>
      </c>
      <c r="Q40" s="36">
        <f t="shared" si="3"/>
        <v>9713</v>
      </c>
      <c r="R40" s="36">
        <f t="shared" si="4"/>
        <v>4240</v>
      </c>
      <c r="S40" s="31">
        <f t="shared" si="5"/>
        <v>5473</v>
      </c>
      <c r="T40" s="37">
        <f t="shared" si="6"/>
        <v>13270</v>
      </c>
      <c r="U40" s="33">
        <f t="shared" si="0"/>
        <v>6060</v>
      </c>
      <c r="V40" s="32">
        <f t="shared" si="1"/>
        <v>7210</v>
      </c>
      <c r="W40" s="34">
        <f t="shared" si="7"/>
        <v>9175</v>
      </c>
      <c r="X40" s="38">
        <f t="shared" si="8"/>
        <v>0</v>
      </c>
      <c r="Y40" s="38">
        <f t="shared" si="9"/>
        <v>0</v>
      </c>
      <c r="Z40" s="35">
        <f t="shared" si="10"/>
        <v>0</v>
      </c>
      <c r="AC40" s="60"/>
      <c r="AG40" s="61"/>
    </row>
    <row r="41" spans="1:33" x14ac:dyDescent="0.25">
      <c r="A41" t="s">
        <v>200</v>
      </c>
      <c r="B41" s="61" t="s">
        <v>199</v>
      </c>
      <c r="D41" s="9" t="s">
        <v>82</v>
      </c>
      <c r="E41" s="8">
        <v>42</v>
      </c>
      <c r="F41" s="15">
        <f>IFERROR(VLOOKUP($A41,Массив!$A$6:$BH$500,F$1,FALSE),"0")</f>
        <v>0</v>
      </c>
      <c r="G41" s="15">
        <f>IFERROR(VLOOKUP($A41,Массив!$A$6:$BH$500,G$1,FALSE),"0")</f>
        <v>0</v>
      </c>
      <c r="H41" s="15">
        <f>IFERROR(VLOOKUP($A41,Массив!$A$6:$BH$500,H$1,FALSE),"0")</f>
        <v>0</v>
      </c>
      <c r="I41" s="15">
        <f>IFERROR(VLOOKUP($A41,Массив!$A$6:$BH$500,I$1,FALSE),"0")</f>
        <v>0</v>
      </c>
      <c r="J41" s="15">
        <f>IFERROR(VLOOKUP($A41,Массив!$A$6:$BH$500,J$1,FALSE),"0")</f>
        <v>0</v>
      </c>
      <c r="K41" s="15">
        <f>IFERROR(VLOOKUP($A41,Массив!$A$6:$BH$500,K$1,FALSE),"0")</f>
        <v>0</v>
      </c>
      <c r="L41" s="15">
        <f>IFERROR(VLOOKUP($A41,Массив!$A$6:$BH$500,L$1,FALSE),"0")</f>
        <v>0</v>
      </c>
      <c r="M41" s="15">
        <f>IFERROR(VLOOKUP($A41,Массив!$A$6:$BH$500,M$1,FALSE),"0")</f>
        <v>0</v>
      </c>
      <c r="N41" s="15">
        <f>IFERROR(VLOOKUP($A41,Массив!$A$6:$BH$500,N$1,FALSE),"0")</f>
        <v>0</v>
      </c>
      <c r="O41" s="15">
        <f>IFERROR(VLOOKUP($A41,Массив!$A$6:$BH$500,O$1,FALSE),"0")</f>
        <v>0</v>
      </c>
      <c r="P41" s="15">
        <f>IFERROR(VLOOKUP($A41,Массив!$A$6:$BH$500,P$1,FALSE),"0")</f>
        <v>0</v>
      </c>
      <c r="Q41" s="36">
        <f t="shared" si="3"/>
        <v>0</v>
      </c>
      <c r="R41" s="36">
        <f t="shared" si="4"/>
        <v>0</v>
      </c>
      <c r="S41" s="31">
        <f t="shared" si="5"/>
        <v>0</v>
      </c>
      <c r="T41" s="37">
        <f t="shared" si="6"/>
        <v>0</v>
      </c>
      <c r="U41" s="33">
        <f t="shared" si="0"/>
        <v>0</v>
      </c>
      <c r="V41" s="32">
        <f t="shared" si="1"/>
        <v>0</v>
      </c>
      <c r="W41" s="34">
        <f t="shared" si="7"/>
        <v>0</v>
      </c>
      <c r="X41" s="38">
        <f t="shared" si="8"/>
        <v>0</v>
      </c>
      <c r="Y41" s="38">
        <f t="shared" si="9"/>
        <v>0</v>
      </c>
      <c r="Z41" s="35">
        <f t="shared" si="10"/>
        <v>0</v>
      </c>
      <c r="AC41" s="60"/>
      <c r="AG41" s="61"/>
    </row>
    <row r="42" spans="1:33" x14ac:dyDescent="0.25">
      <c r="A42" t="s">
        <v>449</v>
      </c>
      <c r="B42" s="61" t="s">
        <v>200</v>
      </c>
      <c r="D42" s="11" t="s">
        <v>144</v>
      </c>
      <c r="E42" s="8">
        <v>43</v>
      </c>
      <c r="F42" s="15">
        <f>IFERROR(VLOOKUP($A42,Массив!$A$6:$BH$500,F$1,FALSE),"0")</f>
        <v>0</v>
      </c>
      <c r="G42" s="15">
        <f>IFERROR(VLOOKUP($A42,Массив!$A$6:$BH$500,G$1,FALSE),"0")</f>
        <v>0</v>
      </c>
      <c r="H42" s="15">
        <f>IFERROR(VLOOKUP($A42,Массив!$A$6:$BH$500,H$1,FALSE),"0")</f>
        <v>0</v>
      </c>
      <c r="I42" s="15">
        <f>IFERROR(VLOOKUP($A42,Массив!$A$6:$BH$500,I$1,FALSE),"0")</f>
        <v>0</v>
      </c>
      <c r="J42" s="15">
        <f>IFERROR(VLOOKUP($A42,Массив!$A$6:$BH$500,J$1,FALSE),"0")</f>
        <v>0</v>
      </c>
      <c r="K42" s="15">
        <f>IFERROR(VLOOKUP($A42,Массив!$A$6:$BH$500,K$1,FALSE),"0")</f>
        <v>0</v>
      </c>
      <c r="L42" s="18">
        <f>IFERROR(VLOOKUP($A42,Массив!$A$6:$BH$500,L$1,FALSE),"0")</f>
        <v>0</v>
      </c>
      <c r="M42" s="18">
        <f>IFERROR(VLOOKUP($A42,Массив!$A$6:$BH$500,M$1,FALSE),"0")</f>
        <v>0</v>
      </c>
      <c r="N42" s="18">
        <f>IFERROR(VLOOKUP($A42,Массив!$A$6:$BH$500,N$1,FALSE),"0")</f>
        <v>0</v>
      </c>
      <c r="O42" s="18">
        <f>IFERROR(VLOOKUP($A42,Массив!$A$6:$BH$500,O$1,FALSE),"0")</f>
        <v>0</v>
      </c>
      <c r="P42" s="18">
        <f>IFERROR(VLOOKUP($A42,Массив!$A$6:$BH$500,P$1,FALSE),"0")</f>
        <v>0</v>
      </c>
      <c r="Q42" s="36">
        <f t="shared" si="3"/>
        <v>0</v>
      </c>
      <c r="R42" s="36">
        <f t="shared" si="4"/>
        <v>0</v>
      </c>
      <c r="S42" s="31">
        <f t="shared" si="5"/>
        <v>0</v>
      </c>
      <c r="T42" s="37">
        <f t="shared" si="6"/>
        <v>0</v>
      </c>
      <c r="U42" s="33">
        <f t="shared" si="0"/>
        <v>0</v>
      </c>
      <c r="V42" s="32">
        <f t="shared" si="1"/>
        <v>0</v>
      </c>
      <c r="W42" s="34">
        <f t="shared" si="7"/>
        <v>0</v>
      </c>
      <c r="X42" s="38">
        <f t="shared" si="8"/>
        <v>0</v>
      </c>
      <c r="Y42" s="38">
        <f t="shared" si="9"/>
        <v>0</v>
      </c>
      <c r="Z42" s="35">
        <f t="shared" si="10"/>
        <v>0</v>
      </c>
      <c r="AC42" s="60"/>
      <c r="AG42" s="61"/>
    </row>
    <row r="43" spans="1:33" x14ac:dyDescent="0.25">
      <c r="A43" t="s">
        <v>202</v>
      </c>
      <c r="B43" s="61" t="s">
        <v>201</v>
      </c>
      <c r="D43" s="11" t="s">
        <v>145</v>
      </c>
      <c r="E43" s="8">
        <v>46</v>
      </c>
      <c r="F43" s="15">
        <f>IFERROR(VLOOKUP($A43,Массив!$A$6:$BH$500,F$1,FALSE),"0")</f>
        <v>53151</v>
      </c>
      <c r="G43" s="15">
        <f>IFERROR(VLOOKUP($A43,Массив!$A$6:$BH$500,G$1,FALSE),"0")</f>
        <v>3764</v>
      </c>
      <c r="H43" s="15">
        <f>IFERROR(VLOOKUP($A43,Массив!$A$6:$BH$500,H$1,FALSE),"0")</f>
        <v>53151</v>
      </c>
      <c r="I43" s="15">
        <f>IFERROR(VLOOKUP($A43,Массив!$A$6:$BH$500,I$1,FALSE),"0")</f>
        <v>2245</v>
      </c>
      <c r="J43" s="15">
        <f>IFERROR(VLOOKUP($A43,Массив!$A$6:$BH$500,J$1,FALSE),"0")</f>
        <v>0</v>
      </c>
      <c r="K43" s="15">
        <f>IFERROR(VLOOKUP($A43,Массив!$A$6:$BH$500,K$1,FALSE),"0")</f>
        <v>36439</v>
      </c>
      <c r="L43" s="15">
        <f>IFERROR(VLOOKUP($A43,Массив!$A$6:$BH$500,L$1,FALSE),"0")</f>
        <v>12492</v>
      </c>
      <c r="M43" s="15">
        <f>IFERROR(VLOOKUP($A43,Массив!$A$6:$BH$500,M$1,FALSE),"0")</f>
        <v>834</v>
      </c>
      <c r="N43" s="15">
        <f>IFERROR(VLOOKUP($A43,Массив!$A$6:$BH$500,N$1,FALSE),"0")</f>
        <v>11838</v>
      </c>
      <c r="O43" s="15">
        <f>IFERROR(VLOOKUP($A43,Массив!$A$6:$BH$500,O$1,FALSE),"0")</f>
        <v>12492</v>
      </c>
      <c r="P43" s="15">
        <f>IFERROR(VLOOKUP($A43,Массив!$A$6:$BH$500,P$1,FALSE),"0")</f>
        <v>11838</v>
      </c>
      <c r="Q43" s="36">
        <f t="shared" si="3"/>
        <v>0</v>
      </c>
      <c r="R43" s="36">
        <f t="shared" si="4"/>
        <v>0</v>
      </c>
      <c r="S43" s="31">
        <f t="shared" si="5"/>
        <v>0</v>
      </c>
      <c r="T43" s="37">
        <f t="shared" si="6"/>
        <v>49387</v>
      </c>
      <c r="U43" s="33">
        <f t="shared" si="0"/>
        <v>34194</v>
      </c>
      <c r="V43" s="32">
        <f t="shared" si="1"/>
        <v>15193</v>
      </c>
      <c r="W43" s="34">
        <f t="shared" si="7"/>
        <v>16712</v>
      </c>
      <c r="X43" s="38">
        <f t="shared" si="8"/>
        <v>654</v>
      </c>
      <c r="Y43" s="38">
        <f t="shared" si="9"/>
        <v>654</v>
      </c>
      <c r="Z43" s="35">
        <f t="shared" si="10"/>
        <v>0</v>
      </c>
      <c r="AC43" s="60"/>
      <c r="AG43" s="61"/>
    </row>
    <row r="44" spans="1:33" ht="36" x14ac:dyDescent="0.25">
      <c r="A44" t="s">
        <v>203</v>
      </c>
      <c r="B44" s="61" t="s">
        <v>202</v>
      </c>
      <c r="D44" s="9" t="s">
        <v>146</v>
      </c>
      <c r="E44" s="8">
        <v>47</v>
      </c>
      <c r="F44" s="15">
        <f>IFERROR(VLOOKUP($A44,Массив!$A$6:$BH$500,F$1,FALSE),"0")</f>
        <v>0</v>
      </c>
      <c r="G44" s="15">
        <f>IFERROR(VLOOKUP($A44,Массив!$A$6:$BH$500,G$1,FALSE),"0")</f>
        <v>0</v>
      </c>
      <c r="H44" s="15">
        <f>IFERROR(VLOOKUP($A44,Массив!$A$6:$BH$500,H$1,FALSE),"0")</f>
        <v>0</v>
      </c>
      <c r="I44" s="15">
        <f>IFERROR(VLOOKUP($A44,Массив!$A$6:$BH$500,I$1,FALSE),"0")</f>
        <v>0</v>
      </c>
      <c r="J44" s="15">
        <f>IFERROR(VLOOKUP($A44,Массив!$A$6:$BH$500,J$1,FALSE),"0")</f>
        <v>0</v>
      </c>
      <c r="K44" s="15">
        <f>IFERROR(VLOOKUP($A44,Массив!$A$6:$BH$500,K$1,FALSE),"0")</f>
        <v>0</v>
      </c>
      <c r="L44" s="15">
        <f>IFERROR(VLOOKUP($A44,Массив!$A$6:$BH$500,L$1,FALSE),"0")</f>
        <v>0</v>
      </c>
      <c r="M44" s="15">
        <f>IFERROR(VLOOKUP($A44,Массив!$A$6:$BH$500,M$1,FALSE),"0")</f>
        <v>0</v>
      </c>
      <c r="N44" s="15">
        <f>IFERROR(VLOOKUP($A44,Массив!$A$6:$BH$500,N$1,FALSE),"0")</f>
        <v>0</v>
      </c>
      <c r="O44" s="15">
        <f>IFERROR(VLOOKUP($A44,Массив!$A$6:$BH$500,O$1,FALSE),"0")</f>
        <v>0</v>
      </c>
      <c r="P44" s="15">
        <f>IFERROR(VLOOKUP($A44,Массив!$A$6:$BH$500,P$1,FALSE),"0")</f>
        <v>0</v>
      </c>
      <c r="Q44" s="36">
        <f t="shared" si="3"/>
        <v>0</v>
      </c>
      <c r="R44" s="36">
        <f t="shared" si="4"/>
        <v>0</v>
      </c>
      <c r="S44" s="31">
        <f t="shared" si="5"/>
        <v>0</v>
      </c>
      <c r="T44" s="37">
        <f t="shared" si="6"/>
        <v>0</v>
      </c>
      <c r="U44" s="33">
        <f t="shared" si="0"/>
        <v>0</v>
      </c>
      <c r="V44" s="32">
        <f t="shared" si="1"/>
        <v>0</v>
      </c>
      <c r="W44" s="34">
        <f t="shared" si="7"/>
        <v>0</v>
      </c>
      <c r="X44" s="38">
        <f t="shared" si="8"/>
        <v>0</v>
      </c>
      <c r="Y44" s="38">
        <f t="shared" si="9"/>
        <v>0</v>
      </c>
      <c r="Z44" s="35">
        <f t="shared" si="10"/>
        <v>0</v>
      </c>
      <c r="AC44" s="60"/>
      <c r="AG44" s="61"/>
    </row>
    <row r="45" spans="1:33" ht="24" x14ac:dyDescent="0.25">
      <c r="A45" t="s">
        <v>204</v>
      </c>
      <c r="B45" s="61" t="s">
        <v>203</v>
      </c>
      <c r="D45" s="12" t="s">
        <v>147</v>
      </c>
      <c r="E45" s="8">
        <v>48</v>
      </c>
      <c r="F45" s="15">
        <f>IFERROR(VLOOKUP($A45,Массив!$A$6:$BH$500,F$1,FALSE),"0")</f>
        <v>0</v>
      </c>
      <c r="G45" s="15">
        <f>IFERROR(VLOOKUP($A45,Массив!$A$6:$BH$500,G$1,FALSE),"0")</f>
        <v>0</v>
      </c>
      <c r="H45" s="15">
        <f>IFERROR(VLOOKUP($A45,Массив!$A$6:$BH$500,H$1,FALSE),"0")</f>
        <v>0</v>
      </c>
      <c r="I45" s="15">
        <f>IFERROR(VLOOKUP($A45,Массив!$A$6:$BH$500,I$1,FALSE),"0")</f>
        <v>0</v>
      </c>
      <c r="J45" s="15">
        <f>IFERROR(VLOOKUP($A45,Массив!$A$6:$BH$500,J$1,FALSE),"0")</f>
        <v>0</v>
      </c>
      <c r="K45" s="15">
        <f>IFERROR(VLOOKUP($A45,Массив!$A$6:$BH$500,K$1,FALSE),"0")</f>
        <v>0</v>
      </c>
      <c r="L45" s="15">
        <f>IFERROR(VLOOKUP($A45,Массив!$A$6:$BH$500,L$1,FALSE),"0")</f>
        <v>0</v>
      </c>
      <c r="M45" s="15">
        <f>IFERROR(VLOOKUP($A45,Массив!$A$6:$BH$500,M$1,FALSE),"0")</f>
        <v>0</v>
      </c>
      <c r="N45" s="15">
        <f>IFERROR(VLOOKUP($A45,Массив!$A$6:$BH$500,N$1,FALSE),"0")</f>
        <v>0</v>
      </c>
      <c r="O45" s="15">
        <f>IFERROR(VLOOKUP($A45,Массив!$A$6:$BH$500,O$1,FALSE),"0")</f>
        <v>0</v>
      </c>
      <c r="P45" s="15">
        <f>IFERROR(VLOOKUP($A45,Массив!$A$6:$BH$500,P$1,FALSE),"0")</f>
        <v>0</v>
      </c>
      <c r="Q45" s="36">
        <f t="shared" si="3"/>
        <v>0</v>
      </c>
      <c r="R45" s="36">
        <f t="shared" si="4"/>
        <v>0</v>
      </c>
      <c r="S45" s="31">
        <f t="shared" si="5"/>
        <v>0</v>
      </c>
      <c r="T45" s="37">
        <f t="shared" si="6"/>
        <v>0</v>
      </c>
      <c r="U45" s="33">
        <f t="shared" si="0"/>
        <v>0</v>
      </c>
      <c r="V45" s="32">
        <f t="shared" si="1"/>
        <v>0</v>
      </c>
      <c r="W45" s="34">
        <f t="shared" si="7"/>
        <v>0</v>
      </c>
      <c r="X45" s="38">
        <f t="shared" si="8"/>
        <v>0</v>
      </c>
      <c r="Y45" s="38">
        <f t="shared" si="9"/>
        <v>0</v>
      </c>
      <c r="Z45" s="35">
        <f t="shared" si="10"/>
        <v>0</v>
      </c>
      <c r="AC45" s="60"/>
      <c r="AG45" s="61"/>
    </row>
    <row r="46" spans="1:33" x14ac:dyDescent="0.25">
      <c r="A46" s="7"/>
      <c r="B46" s="61"/>
      <c r="D46" s="56" t="s">
        <v>429</v>
      </c>
      <c r="E46" s="22"/>
      <c r="F46" s="23">
        <f>F43-F44-F45</f>
        <v>53151</v>
      </c>
      <c r="G46" s="23">
        <f t="shared" ref="G46:P46" si="32">G43-G44-G45</f>
        <v>3764</v>
      </c>
      <c r="H46" s="23">
        <f t="shared" si="32"/>
        <v>53151</v>
      </c>
      <c r="I46" s="23">
        <f t="shared" si="32"/>
        <v>2245</v>
      </c>
      <c r="J46" s="23">
        <f t="shared" si="32"/>
        <v>0</v>
      </c>
      <c r="K46" s="23">
        <f t="shared" si="32"/>
        <v>36439</v>
      </c>
      <c r="L46" s="23">
        <f t="shared" si="32"/>
        <v>12492</v>
      </c>
      <c r="M46" s="23">
        <f t="shared" si="32"/>
        <v>834</v>
      </c>
      <c r="N46" s="23">
        <f t="shared" si="32"/>
        <v>11838</v>
      </c>
      <c r="O46" s="23">
        <f t="shared" si="32"/>
        <v>12492</v>
      </c>
      <c r="P46" s="23">
        <f t="shared" si="32"/>
        <v>11838</v>
      </c>
      <c r="Q46" s="39">
        <f t="shared" si="3"/>
        <v>0</v>
      </c>
      <c r="R46" s="39">
        <f t="shared" si="4"/>
        <v>0</v>
      </c>
      <c r="S46" s="40">
        <f t="shared" si="5"/>
        <v>0</v>
      </c>
      <c r="T46" s="39">
        <f t="shared" si="6"/>
        <v>49387</v>
      </c>
      <c r="U46" s="41">
        <f t="shared" si="0"/>
        <v>34194</v>
      </c>
      <c r="V46" s="40">
        <f t="shared" si="1"/>
        <v>15193</v>
      </c>
      <c r="W46" s="40">
        <f t="shared" si="7"/>
        <v>16712</v>
      </c>
      <c r="X46" s="39">
        <f t="shared" si="8"/>
        <v>654</v>
      </c>
      <c r="Y46" s="39">
        <f t="shared" si="9"/>
        <v>654</v>
      </c>
      <c r="Z46" s="40">
        <f t="shared" si="10"/>
        <v>0</v>
      </c>
      <c r="AC46" s="60"/>
      <c r="AG46" s="61"/>
    </row>
    <row r="47" spans="1:33" ht="24" x14ac:dyDescent="0.25">
      <c r="A47" t="s">
        <v>205</v>
      </c>
      <c r="B47" s="61" t="s">
        <v>204</v>
      </c>
      <c r="D47" s="9" t="s">
        <v>148</v>
      </c>
      <c r="E47" s="8">
        <v>49</v>
      </c>
      <c r="F47" s="15">
        <f>IFERROR(VLOOKUP($A47,Массив!$A$6:$BH$500,F$1,FALSE),"0")</f>
        <v>0</v>
      </c>
      <c r="G47" s="15">
        <f>IFERROR(VLOOKUP($A47,Массив!$A$6:$BH$500,G$1,FALSE),"0")</f>
        <v>0</v>
      </c>
      <c r="H47" s="15">
        <f>IFERROR(VLOOKUP($A47,Массив!$A$6:$BH$500,H$1,FALSE),"0")</f>
        <v>0</v>
      </c>
      <c r="I47" s="15">
        <f>IFERROR(VLOOKUP($A47,Массив!$A$6:$BH$500,I$1,FALSE),"0")</f>
        <v>0</v>
      </c>
      <c r="J47" s="15">
        <f>IFERROR(VLOOKUP($A47,Массив!$A$6:$BH$500,J$1,FALSE),"0")</f>
        <v>0</v>
      </c>
      <c r="K47" s="15">
        <f>IFERROR(VLOOKUP($A47,Массив!$A$6:$BH$500,K$1,FALSE),"0")</f>
        <v>0</v>
      </c>
      <c r="L47" s="18">
        <f>IFERROR(VLOOKUP($A47,Массив!$A$6:$BH$500,L$1,FALSE),"0")</f>
        <v>0</v>
      </c>
      <c r="M47" s="18">
        <f>IFERROR(VLOOKUP($A47,Массив!$A$6:$BH$500,M$1,FALSE),"0")</f>
        <v>0</v>
      </c>
      <c r="N47" s="18">
        <f>IFERROR(VLOOKUP($A47,Массив!$A$6:$BH$500,N$1,FALSE),"0")</f>
        <v>0</v>
      </c>
      <c r="O47" s="18">
        <f>IFERROR(VLOOKUP($A47,Массив!$A$6:$BH$500,O$1,FALSE),"0")</f>
        <v>0</v>
      </c>
      <c r="P47" s="18">
        <f>IFERROR(VLOOKUP($A47,Массив!$A$6:$BH$500,P$1,FALSE),"0")</f>
        <v>0</v>
      </c>
      <c r="Q47" s="36">
        <f t="shared" si="3"/>
        <v>0</v>
      </c>
      <c r="R47" s="36">
        <f t="shared" si="4"/>
        <v>0</v>
      </c>
      <c r="S47" s="31">
        <f t="shared" si="5"/>
        <v>0</v>
      </c>
      <c r="T47" s="37">
        <f t="shared" si="6"/>
        <v>0</v>
      </c>
      <c r="U47" s="33">
        <f t="shared" si="0"/>
        <v>0</v>
      </c>
      <c r="V47" s="32">
        <f t="shared" si="1"/>
        <v>0</v>
      </c>
      <c r="W47" s="34">
        <f t="shared" si="7"/>
        <v>0</v>
      </c>
      <c r="X47" s="38">
        <f t="shared" si="8"/>
        <v>0</v>
      </c>
      <c r="Y47" s="38">
        <f t="shared" si="9"/>
        <v>0</v>
      </c>
      <c r="Z47" s="35">
        <f t="shared" si="10"/>
        <v>0</v>
      </c>
      <c r="AC47" s="60"/>
      <c r="AG47" s="61"/>
    </row>
    <row r="48" spans="1:33" x14ac:dyDescent="0.25">
      <c r="A48" t="s">
        <v>450</v>
      </c>
      <c r="B48" s="61" t="s">
        <v>205</v>
      </c>
      <c r="D48" s="9" t="s">
        <v>83</v>
      </c>
      <c r="E48" s="8">
        <v>50</v>
      </c>
      <c r="F48" s="15">
        <f>IFERROR(VLOOKUP($A48,Массив!$A$6:$BH$500,F$1,FALSE),"0")</f>
        <v>0</v>
      </c>
      <c r="G48" s="15">
        <f>IFERROR(VLOOKUP($A48,Массив!$A$6:$BH$500,G$1,FALSE),"0")</f>
        <v>0</v>
      </c>
      <c r="H48" s="15">
        <f>IFERROR(VLOOKUP($A48,Массив!$A$6:$BH$500,H$1,FALSE),"0")</f>
        <v>0</v>
      </c>
      <c r="I48" s="15">
        <f>IFERROR(VLOOKUP($A48,Массив!$A$6:$BH$500,I$1,FALSE),"0")</f>
        <v>0</v>
      </c>
      <c r="J48" s="15">
        <f>IFERROR(VLOOKUP($A48,Массив!$A$6:$BH$500,J$1,FALSE),"0")</f>
        <v>0</v>
      </c>
      <c r="K48" s="15">
        <f>IFERROR(VLOOKUP($A48,Массив!$A$6:$BH$500,K$1,FALSE),"0")</f>
        <v>0</v>
      </c>
      <c r="L48" s="18">
        <f>IFERROR(VLOOKUP($A48,Массив!$A$6:$BH$500,L$1,FALSE),"0")</f>
        <v>0</v>
      </c>
      <c r="M48" s="18">
        <f>IFERROR(VLOOKUP($A48,Массив!$A$6:$BH$500,M$1,FALSE),"0")</f>
        <v>0</v>
      </c>
      <c r="N48" s="18">
        <f>IFERROR(VLOOKUP($A48,Массив!$A$6:$BH$500,N$1,FALSE),"0")</f>
        <v>0</v>
      </c>
      <c r="O48" s="18">
        <f>IFERROR(VLOOKUP($A48,Массив!$A$6:$BH$500,O$1,FALSE),"0")</f>
        <v>0</v>
      </c>
      <c r="P48" s="18">
        <f>IFERROR(VLOOKUP($A48,Массив!$A$6:$BH$500,P$1,FALSE),"0")</f>
        <v>0</v>
      </c>
      <c r="Q48" s="36">
        <f t="shared" si="3"/>
        <v>0</v>
      </c>
      <c r="R48" s="36">
        <f t="shared" si="4"/>
        <v>0</v>
      </c>
      <c r="S48" s="31">
        <f t="shared" si="5"/>
        <v>0</v>
      </c>
      <c r="T48" s="37">
        <f t="shared" si="6"/>
        <v>0</v>
      </c>
      <c r="U48" s="33">
        <f t="shared" si="0"/>
        <v>0</v>
      </c>
      <c r="V48" s="32">
        <f t="shared" si="1"/>
        <v>0</v>
      </c>
      <c r="W48" s="34">
        <f t="shared" si="7"/>
        <v>0</v>
      </c>
      <c r="X48" s="38">
        <f t="shared" si="8"/>
        <v>0</v>
      </c>
      <c r="Y48" s="38">
        <f t="shared" si="9"/>
        <v>0</v>
      </c>
      <c r="Z48" s="35">
        <f t="shared" si="10"/>
        <v>0</v>
      </c>
      <c r="AC48" s="60"/>
      <c r="AG48" s="61"/>
    </row>
    <row r="49" spans="1:33" x14ac:dyDescent="0.25">
      <c r="A49" t="s">
        <v>207</v>
      </c>
      <c r="B49" s="61" t="s">
        <v>206</v>
      </c>
      <c r="D49" s="9" t="s">
        <v>149</v>
      </c>
      <c r="E49" s="8">
        <v>56</v>
      </c>
      <c r="F49" s="15">
        <f>IFERROR(VLOOKUP($A49,Массив!$A$6:$BH$500,F$1,FALSE),"0")</f>
        <v>0</v>
      </c>
      <c r="G49" s="15">
        <f>IFERROR(VLOOKUP($A49,Массив!$A$6:$BH$500,G$1,FALSE),"0")</f>
        <v>0</v>
      </c>
      <c r="H49" s="15">
        <f>IFERROR(VLOOKUP($A49,Массив!$A$6:$BH$500,H$1,FALSE),"0")</f>
        <v>0</v>
      </c>
      <c r="I49" s="15">
        <f>IFERROR(VLOOKUP($A49,Массив!$A$6:$BH$500,I$1,FALSE),"0")</f>
        <v>0</v>
      </c>
      <c r="J49" s="15">
        <f>IFERROR(VLOOKUP($A49,Массив!$A$6:$BH$500,J$1,FALSE),"0")</f>
        <v>0</v>
      </c>
      <c r="K49" s="15">
        <f>IFERROR(VLOOKUP($A49,Массив!$A$6:$BH$500,K$1,FALSE),"0")</f>
        <v>0</v>
      </c>
      <c r="L49" s="15">
        <f>IFERROR(VLOOKUP($A49,Массив!$A$6:$BH$500,L$1,FALSE),"0")</f>
        <v>0</v>
      </c>
      <c r="M49" s="15">
        <f>IFERROR(VLOOKUP($A49,Массив!$A$6:$BH$500,M$1,FALSE),"0")</f>
        <v>0</v>
      </c>
      <c r="N49" s="15">
        <f>IFERROR(VLOOKUP($A49,Массив!$A$6:$BH$500,N$1,FALSE),"0")</f>
        <v>0</v>
      </c>
      <c r="O49" s="15">
        <f>IFERROR(VLOOKUP($A49,Массив!$A$6:$BH$500,O$1,FALSE),"0")</f>
        <v>0</v>
      </c>
      <c r="P49" s="15">
        <f>IFERROR(VLOOKUP($A49,Массив!$A$6:$BH$500,P$1,FALSE),"0")</f>
        <v>0</v>
      </c>
      <c r="Q49" s="36">
        <f t="shared" si="3"/>
        <v>0</v>
      </c>
      <c r="R49" s="36">
        <f t="shared" si="4"/>
        <v>0</v>
      </c>
      <c r="S49" s="31">
        <f t="shared" si="5"/>
        <v>0</v>
      </c>
      <c r="T49" s="37">
        <f t="shared" si="6"/>
        <v>0</v>
      </c>
      <c r="U49" s="33">
        <f t="shared" si="0"/>
        <v>0</v>
      </c>
      <c r="V49" s="32">
        <f t="shared" si="1"/>
        <v>0</v>
      </c>
      <c r="W49" s="34">
        <f t="shared" si="7"/>
        <v>0</v>
      </c>
      <c r="X49" s="38">
        <f t="shared" si="8"/>
        <v>0</v>
      </c>
      <c r="Y49" s="38">
        <f t="shared" si="9"/>
        <v>0</v>
      </c>
      <c r="Z49" s="35">
        <f t="shared" si="10"/>
        <v>0</v>
      </c>
      <c r="AC49" s="60"/>
      <c r="AG49" s="61"/>
    </row>
    <row r="50" spans="1:33" x14ac:dyDescent="0.25">
      <c r="A50" s="7" t="s">
        <v>436</v>
      </c>
      <c r="B50" s="61"/>
      <c r="D50" s="9" t="s">
        <v>437</v>
      </c>
      <c r="E50" s="8" t="s">
        <v>435</v>
      </c>
      <c r="F50" s="15">
        <f>IFERROR(VLOOKUP($A50,Массив!$A$6:$BH$500,F$1,FALSE),"0")</f>
        <v>0</v>
      </c>
      <c r="G50" s="15">
        <f>IFERROR(VLOOKUP($A50,Массив!$A$6:$BH$500,G$1,FALSE),"0")</f>
        <v>0</v>
      </c>
      <c r="H50" s="15">
        <f>IFERROR(VLOOKUP($A50,Массив!$A$6:$BH$500,H$1,FALSE),"0")</f>
        <v>0</v>
      </c>
      <c r="I50" s="15">
        <f>IFERROR(VLOOKUP($A50,Массив!$A$6:$BH$500,I$1,FALSE),"0")</f>
        <v>0</v>
      </c>
      <c r="J50" s="15">
        <f>IFERROR(VLOOKUP($A50,Массив!$A$6:$BH$500,J$1,FALSE),"0")</f>
        <v>0</v>
      </c>
      <c r="K50" s="15">
        <f>IFERROR(VLOOKUP($A50,Массив!$A$6:$BH$500,K$1,FALSE),"0")</f>
        <v>0</v>
      </c>
      <c r="L50" s="15">
        <f>IFERROR(VLOOKUP($A50,Массив!$A$6:$BH$500,L$1,FALSE),"0")</f>
        <v>0</v>
      </c>
      <c r="M50" s="15">
        <f>IFERROR(VLOOKUP($A50,Массив!$A$6:$BH$500,M$1,FALSE),"0")</f>
        <v>0</v>
      </c>
      <c r="N50" s="15">
        <f>IFERROR(VLOOKUP($A50,Массив!$A$6:$BH$500,N$1,FALSE),"0")</f>
        <v>0</v>
      </c>
      <c r="O50" s="15">
        <f>IFERROR(VLOOKUP($A50,Массив!$A$6:$BH$500,O$1,FALSE),"0")</f>
        <v>0</v>
      </c>
      <c r="P50" s="15">
        <f>IFERROR(VLOOKUP($A50,Массив!$A$6:$BH$500,P$1,FALSE),"0")</f>
        <v>0</v>
      </c>
      <c r="Q50" s="36">
        <f t="shared" ref="Q50" si="33">F50-H50</f>
        <v>0</v>
      </c>
      <c r="R50" s="36">
        <f t="shared" ref="R50" si="34">Q50-J50</f>
        <v>0</v>
      </c>
      <c r="S50" s="31">
        <f t="shared" ref="S50" si="35">Q50-R50</f>
        <v>0</v>
      </c>
      <c r="T50" s="37">
        <f t="shared" ref="T50" si="36">F50-G50</f>
        <v>0</v>
      </c>
      <c r="U50" s="33">
        <f t="shared" ref="U50" si="37">J50+K50-I50</f>
        <v>0</v>
      </c>
      <c r="V50" s="32">
        <f t="shared" ref="V50" si="38">T50-U50</f>
        <v>0</v>
      </c>
      <c r="W50" s="34">
        <f t="shared" ref="W50" si="39">F50-(J50+K50)</f>
        <v>0</v>
      </c>
      <c r="X50" s="38">
        <f t="shared" ref="X50" si="40">L50-N50</f>
        <v>0</v>
      </c>
      <c r="Y50" s="38">
        <f t="shared" ref="Y50" si="41">O50-P50</f>
        <v>0</v>
      </c>
      <c r="Z50" s="35">
        <f t="shared" ref="Z50" si="42">X50-Y50</f>
        <v>0</v>
      </c>
      <c r="AC50" s="60"/>
      <c r="AG50" s="61"/>
    </row>
    <row r="51" spans="1:33" x14ac:dyDescent="0.25">
      <c r="A51" t="s">
        <v>209</v>
      </c>
      <c r="B51" s="61" t="s">
        <v>208</v>
      </c>
      <c r="D51" s="9" t="s">
        <v>150</v>
      </c>
      <c r="E51" s="8">
        <v>58</v>
      </c>
      <c r="F51" s="15">
        <f>IFERROR(VLOOKUP($A51,Массив!$A$6:$BH$500,F$1,FALSE),"0")</f>
        <v>0</v>
      </c>
      <c r="G51" s="15">
        <f>IFERROR(VLOOKUP($A51,Массив!$A$6:$BH$500,G$1,FALSE),"0")</f>
        <v>0</v>
      </c>
      <c r="H51" s="15">
        <f>IFERROR(VLOOKUP($A51,Массив!$A$6:$BH$500,H$1,FALSE),"0")</f>
        <v>0</v>
      </c>
      <c r="I51" s="15">
        <f>IFERROR(VLOOKUP($A51,Массив!$A$6:$BH$500,I$1,FALSE),"0")</f>
        <v>0</v>
      </c>
      <c r="J51" s="15">
        <f>IFERROR(VLOOKUP($A51,Массив!$A$6:$BH$500,J$1,FALSE),"0")</f>
        <v>0</v>
      </c>
      <c r="K51" s="15">
        <f>IFERROR(VLOOKUP($A51,Массив!$A$6:$BH$500,K$1,FALSE),"0")</f>
        <v>0</v>
      </c>
      <c r="L51" s="18">
        <f>IFERROR(VLOOKUP($A51,Массив!$A$6:$BH$500,L$1,FALSE),"0")</f>
        <v>0</v>
      </c>
      <c r="M51" s="18">
        <f>IFERROR(VLOOKUP($A51,Массив!$A$6:$BH$500,M$1,FALSE),"0")</f>
        <v>0</v>
      </c>
      <c r="N51" s="18">
        <f>IFERROR(VLOOKUP($A51,Массив!$A$6:$BH$500,N$1,FALSE),"0")</f>
        <v>0</v>
      </c>
      <c r="O51" s="18">
        <f>IFERROR(VLOOKUP($A51,Массив!$A$6:$BH$500,O$1,FALSE),"0")</f>
        <v>0</v>
      </c>
      <c r="P51" s="18">
        <f>IFERROR(VLOOKUP($A51,Массив!$A$6:$BH$500,P$1,FALSE),"0")</f>
        <v>0</v>
      </c>
      <c r="Q51" s="36">
        <f t="shared" si="3"/>
        <v>0</v>
      </c>
      <c r="R51" s="36">
        <f t="shared" si="4"/>
        <v>0</v>
      </c>
      <c r="S51" s="31">
        <f t="shared" si="5"/>
        <v>0</v>
      </c>
      <c r="T51" s="37">
        <f t="shared" si="6"/>
        <v>0</v>
      </c>
      <c r="U51" s="33">
        <f t="shared" si="0"/>
        <v>0</v>
      </c>
      <c r="V51" s="32">
        <f t="shared" si="1"/>
        <v>0</v>
      </c>
      <c r="W51" s="34">
        <f t="shared" si="7"/>
        <v>0</v>
      </c>
      <c r="X51" s="38">
        <f t="shared" si="8"/>
        <v>0</v>
      </c>
      <c r="Y51" s="38">
        <f t="shared" si="9"/>
        <v>0</v>
      </c>
      <c r="Z51" s="35">
        <f t="shared" si="10"/>
        <v>0</v>
      </c>
      <c r="AC51" s="60"/>
      <c r="AG51" s="61"/>
    </row>
    <row r="52" spans="1:33" x14ac:dyDescent="0.25">
      <c r="A52" t="s">
        <v>451</v>
      </c>
      <c r="B52" s="61" t="s">
        <v>209</v>
      </c>
      <c r="D52" s="9" t="s">
        <v>151</v>
      </c>
      <c r="E52" s="8">
        <v>59</v>
      </c>
      <c r="F52" s="15">
        <f>IFERROR(VLOOKUP($A52,Массив!$A$6:$BH$500,F$1,FALSE),"0")</f>
        <v>0</v>
      </c>
      <c r="G52" s="15">
        <f>IFERROR(VLOOKUP($A52,Массив!$A$6:$BH$500,G$1,FALSE),"0")</f>
        <v>0</v>
      </c>
      <c r="H52" s="15">
        <f>IFERROR(VLOOKUP($A52,Массив!$A$6:$BH$500,H$1,FALSE),"0")</f>
        <v>0</v>
      </c>
      <c r="I52" s="15">
        <f>IFERROR(VLOOKUP($A52,Массив!$A$6:$BH$500,I$1,FALSE),"0")</f>
        <v>0</v>
      </c>
      <c r="J52" s="15">
        <f>IFERROR(VLOOKUP($A52,Массив!$A$6:$BH$500,J$1,FALSE),"0")</f>
        <v>0</v>
      </c>
      <c r="K52" s="15">
        <f>IFERROR(VLOOKUP($A52,Массив!$A$6:$BH$500,K$1,FALSE),"0")</f>
        <v>0</v>
      </c>
      <c r="L52" s="18">
        <f>IFERROR(VLOOKUP($A52,Массив!$A$6:$BH$500,L$1,FALSE),"0")</f>
        <v>0</v>
      </c>
      <c r="M52" s="18">
        <f>IFERROR(VLOOKUP($A52,Массив!$A$6:$BH$500,M$1,FALSE),"0")</f>
        <v>0</v>
      </c>
      <c r="N52" s="18">
        <f>IFERROR(VLOOKUP($A52,Массив!$A$6:$BH$500,N$1,FALSE),"0")</f>
        <v>0</v>
      </c>
      <c r="O52" s="18">
        <f>IFERROR(VLOOKUP($A52,Массив!$A$6:$BH$500,O$1,FALSE),"0")</f>
        <v>0</v>
      </c>
      <c r="P52" s="18">
        <f>IFERROR(VLOOKUP($A52,Массив!$A$6:$BH$500,P$1,FALSE),"0")</f>
        <v>0</v>
      </c>
      <c r="Q52" s="36">
        <f t="shared" si="3"/>
        <v>0</v>
      </c>
      <c r="R52" s="36">
        <f t="shared" si="4"/>
        <v>0</v>
      </c>
      <c r="S52" s="31">
        <f t="shared" si="5"/>
        <v>0</v>
      </c>
      <c r="T52" s="37">
        <f t="shared" si="6"/>
        <v>0</v>
      </c>
      <c r="U52" s="33">
        <f t="shared" si="0"/>
        <v>0</v>
      </c>
      <c r="V52" s="32">
        <f t="shared" si="1"/>
        <v>0</v>
      </c>
      <c r="W52" s="34">
        <f t="shared" si="7"/>
        <v>0</v>
      </c>
      <c r="X52" s="38">
        <f t="shared" si="8"/>
        <v>0</v>
      </c>
      <c r="Y52" s="38">
        <f t="shared" si="9"/>
        <v>0</v>
      </c>
      <c r="Z52" s="35">
        <f t="shared" si="10"/>
        <v>0</v>
      </c>
      <c r="AC52" s="60"/>
      <c r="AG52" s="61"/>
    </row>
    <row r="53" spans="1:33" x14ac:dyDescent="0.25">
      <c r="A53" s="7" t="s">
        <v>439</v>
      </c>
      <c r="B53" s="61"/>
      <c r="D53" s="9" t="s">
        <v>437</v>
      </c>
      <c r="E53" s="8" t="s">
        <v>438</v>
      </c>
      <c r="F53" s="15">
        <f>IFERROR(VLOOKUP($A53,Массив!$A$6:$BH$500,F$1,FALSE),"0")</f>
        <v>0</v>
      </c>
      <c r="G53" s="15">
        <f>IFERROR(VLOOKUP($A53,Массив!$A$6:$BH$500,G$1,FALSE),"0")</f>
        <v>0</v>
      </c>
      <c r="H53" s="15">
        <f>IFERROR(VLOOKUP($A53,Массив!$A$6:$BH$500,H$1,FALSE),"0")</f>
        <v>0</v>
      </c>
      <c r="I53" s="15">
        <f>IFERROR(VLOOKUP($A53,Массив!$A$6:$BH$500,I$1,FALSE),"0")</f>
        <v>0</v>
      </c>
      <c r="J53" s="15">
        <f>IFERROR(VLOOKUP($A53,Массив!$A$6:$BH$500,J$1,FALSE),"0")</f>
        <v>0</v>
      </c>
      <c r="K53" s="15">
        <f>IFERROR(VLOOKUP($A53,Массив!$A$6:$BH$500,K$1,FALSE),"0")</f>
        <v>0</v>
      </c>
      <c r="L53" s="18">
        <f>IFERROR(VLOOKUP($A53,Массив!$A$6:$BH$500,L$1,FALSE),"0")</f>
        <v>0</v>
      </c>
      <c r="M53" s="18">
        <f>IFERROR(VLOOKUP($A53,Массив!$A$6:$BH$500,M$1,FALSE),"0")</f>
        <v>0</v>
      </c>
      <c r="N53" s="18">
        <f>IFERROR(VLOOKUP($A53,Массив!$A$6:$BH$500,N$1,FALSE),"0")</f>
        <v>0</v>
      </c>
      <c r="O53" s="18">
        <f>IFERROR(VLOOKUP($A53,Массив!$A$6:$BH$500,O$1,FALSE),"0")</f>
        <v>0</v>
      </c>
      <c r="P53" s="18">
        <f>IFERROR(VLOOKUP($A53,Массив!$A$6:$BH$500,P$1,FALSE),"0")</f>
        <v>0</v>
      </c>
      <c r="Q53" s="36">
        <f t="shared" ref="Q53" si="43">F53-H53</f>
        <v>0</v>
      </c>
      <c r="R53" s="36">
        <f t="shared" ref="R53" si="44">Q53-J53</f>
        <v>0</v>
      </c>
      <c r="S53" s="31">
        <f t="shared" ref="S53" si="45">Q53-R53</f>
        <v>0</v>
      </c>
      <c r="T53" s="37">
        <f t="shared" ref="T53" si="46">F53-G53</f>
        <v>0</v>
      </c>
      <c r="U53" s="33">
        <f t="shared" ref="U53" si="47">J53+K53-I53</f>
        <v>0</v>
      </c>
      <c r="V53" s="32">
        <f t="shared" ref="V53" si="48">T53-U53</f>
        <v>0</v>
      </c>
      <c r="W53" s="34">
        <f t="shared" ref="W53" si="49">F53-(J53+K53)</f>
        <v>0</v>
      </c>
      <c r="X53" s="38">
        <f t="shared" ref="X53" si="50">L53-N53</f>
        <v>0</v>
      </c>
      <c r="Y53" s="38">
        <f t="shared" ref="Y53" si="51">O53-P53</f>
        <v>0</v>
      </c>
      <c r="Z53" s="35">
        <f t="shared" ref="Z53" si="52">X53-Y53</f>
        <v>0</v>
      </c>
      <c r="AC53" s="60"/>
      <c r="AG53" s="61"/>
    </row>
    <row r="54" spans="1:33" ht="24" x14ac:dyDescent="0.25">
      <c r="A54" t="s">
        <v>452</v>
      </c>
      <c r="B54" s="61" t="s">
        <v>210</v>
      </c>
      <c r="D54" s="9" t="s">
        <v>152</v>
      </c>
      <c r="E54" s="50">
        <v>61</v>
      </c>
      <c r="F54" s="15">
        <f>IFERROR(VLOOKUP($A54,Массив!$A$6:$BH$500,F$1,FALSE),"0")</f>
        <v>0</v>
      </c>
      <c r="G54" s="15">
        <f>IFERROR(VLOOKUP($A54,Массив!$A$6:$BH$500,G$1,FALSE),"0")</f>
        <v>0</v>
      </c>
      <c r="H54" s="15">
        <f>IFERROR(VLOOKUP($A54,Массив!$A$6:$BH$500,H$1,FALSE),"0")</f>
        <v>0</v>
      </c>
      <c r="I54" s="18">
        <f>IFERROR(VLOOKUP($A54,Массив!$A$6:$BH$500,I$1,FALSE),"0")</f>
        <v>0</v>
      </c>
      <c r="J54" s="18">
        <f>IFERROR(VLOOKUP($A54,Массив!$A$6:$BH$500,J$1,FALSE),"0")</f>
        <v>0</v>
      </c>
      <c r="K54" s="18">
        <f>IFERROR(VLOOKUP($A54,Массив!$A$6:$BH$500,K$1,FALSE),"0")</f>
        <v>0</v>
      </c>
      <c r="L54" s="15">
        <f>IFERROR(VLOOKUP($A54,Массив!$A$6:$BH$500,L$1,FALSE),"0")</f>
        <v>0</v>
      </c>
      <c r="M54" s="15">
        <f>IFERROR(VLOOKUP($A54,Массив!$A$6:$BH$500,M$1,FALSE),"0")</f>
        <v>0</v>
      </c>
      <c r="N54" s="18">
        <f>IFERROR(VLOOKUP($A54,Массив!$A$6:$BH$500,N$1,FALSE),"0")</f>
        <v>0</v>
      </c>
      <c r="O54" s="15">
        <f>IFERROR(VLOOKUP($A54,Массив!$A$6:$BH$500,O$1,FALSE),"0")</f>
        <v>0</v>
      </c>
      <c r="P54" s="18">
        <f>IFERROR(VLOOKUP($A54,Массив!$A$6:$BH$500,P$1,FALSE),"0")</f>
        <v>0</v>
      </c>
      <c r="Q54" s="36">
        <f t="shared" si="3"/>
        <v>0</v>
      </c>
      <c r="R54" s="36">
        <f t="shared" si="4"/>
        <v>0</v>
      </c>
      <c r="S54" s="31">
        <f t="shared" si="5"/>
        <v>0</v>
      </c>
      <c r="T54" s="37">
        <f t="shared" si="6"/>
        <v>0</v>
      </c>
      <c r="U54" s="33">
        <f t="shared" si="0"/>
        <v>0</v>
      </c>
      <c r="V54" s="32">
        <f t="shared" si="1"/>
        <v>0</v>
      </c>
      <c r="W54" s="34">
        <f t="shared" si="7"/>
        <v>0</v>
      </c>
      <c r="X54" s="38">
        <f t="shared" si="8"/>
        <v>0</v>
      </c>
      <c r="Y54" s="38">
        <f t="shared" si="9"/>
        <v>0</v>
      </c>
      <c r="Z54" s="35">
        <f t="shared" si="10"/>
        <v>0</v>
      </c>
      <c r="AC54" s="60"/>
      <c r="AG54" s="61"/>
    </row>
    <row r="55" spans="1:33" ht="24" x14ac:dyDescent="0.25">
      <c r="A55" t="s">
        <v>453</v>
      </c>
      <c r="B55" s="61" t="s">
        <v>211</v>
      </c>
      <c r="D55" s="9" t="s">
        <v>153</v>
      </c>
      <c r="E55" s="50">
        <v>63</v>
      </c>
      <c r="F55" s="15">
        <f>IFERROR(VLOOKUP($A55,Массив!$A$6:$BH$500,F$1,FALSE),"0")</f>
        <v>0</v>
      </c>
      <c r="G55" s="15">
        <f>IFERROR(VLOOKUP($A55,Массив!$A$6:$BH$500,G$1,FALSE),"0")</f>
        <v>0</v>
      </c>
      <c r="H55" s="15">
        <f>IFERROR(VLOOKUP($A55,Массив!$A$6:$BH$500,H$1,FALSE),"0")</f>
        <v>0</v>
      </c>
      <c r="I55" s="15">
        <f>IFERROR(VLOOKUP($A55,Массив!$A$6:$BH$500,I$1,FALSE),"0")</f>
        <v>0</v>
      </c>
      <c r="J55" s="15">
        <f>IFERROR(VLOOKUP($A55,Массив!$A$6:$BH$500,J$1,FALSE),"0")</f>
        <v>0</v>
      </c>
      <c r="K55" s="15">
        <f>IFERROR(VLOOKUP($A55,Массив!$A$6:$BH$500,K$1,FALSE),"0")</f>
        <v>0</v>
      </c>
      <c r="L55" s="18">
        <f>IFERROR(VLOOKUP($A55,Массив!$A$6:$BH$500,L$1,FALSE),"0")</f>
        <v>0</v>
      </c>
      <c r="M55" s="18">
        <f>IFERROR(VLOOKUP($A55,Массив!$A$6:$BH$500,M$1,FALSE),"0")</f>
        <v>0</v>
      </c>
      <c r="N55" s="18">
        <f>IFERROR(VLOOKUP($A55,Массив!$A$6:$BH$500,N$1,FALSE),"0")</f>
        <v>0</v>
      </c>
      <c r="O55" s="18">
        <f>IFERROR(VLOOKUP($A55,Массив!$A$6:$BH$500,O$1,FALSE),"0")</f>
        <v>0</v>
      </c>
      <c r="P55" s="18">
        <f>IFERROR(VLOOKUP($A55,Массив!$A$6:$BH$500,P$1,FALSE),"0")</f>
        <v>0</v>
      </c>
      <c r="Q55" s="36">
        <f t="shared" si="3"/>
        <v>0</v>
      </c>
      <c r="R55" s="36">
        <f t="shared" si="4"/>
        <v>0</v>
      </c>
      <c r="S55" s="31">
        <f t="shared" si="5"/>
        <v>0</v>
      </c>
      <c r="T55" s="37">
        <f t="shared" si="6"/>
        <v>0</v>
      </c>
      <c r="U55" s="33">
        <f t="shared" si="0"/>
        <v>0</v>
      </c>
      <c r="V55" s="32">
        <f t="shared" si="1"/>
        <v>0</v>
      </c>
      <c r="W55" s="34">
        <f t="shared" si="7"/>
        <v>0</v>
      </c>
      <c r="X55" s="38">
        <f t="shared" si="8"/>
        <v>0</v>
      </c>
      <c r="Y55" s="38">
        <f t="shared" si="9"/>
        <v>0</v>
      </c>
      <c r="Z55" s="35">
        <f t="shared" si="10"/>
        <v>0</v>
      </c>
      <c r="AC55" s="60"/>
      <c r="AG55" s="61"/>
    </row>
    <row r="56" spans="1:33" x14ac:dyDescent="0.25">
      <c r="A56" t="s">
        <v>213</v>
      </c>
      <c r="B56" s="61" t="s">
        <v>212</v>
      </c>
      <c r="D56" s="11" t="s">
        <v>84</v>
      </c>
      <c r="E56" s="8">
        <v>65</v>
      </c>
      <c r="F56" s="15">
        <f>IFERROR(VLOOKUP($A56,Массив!$A$6:$BH$500,F$1,FALSE),"0")</f>
        <v>0</v>
      </c>
      <c r="G56" s="15">
        <f>IFERROR(VLOOKUP($A56,Массив!$A$6:$BH$500,G$1,FALSE),"0")</f>
        <v>0</v>
      </c>
      <c r="H56" s="15">
        <f>IFERROR(VLOOKUP($A56,Массив!$A$6:$BH$500,H$1,FALSE),"0")</f>
        <v>0</v>
      </c>
      <c r="I56" s="15">
        <f>IFERROR(VLOOKUP($A56,Массив!$A$6:$BH$500,I$1,FALSE),"0")</f>
        <v>0</v>
      </c>
      <c r="J56" s="15">
        <f>IFERROR(VLOOKUP($A56,Массив!$A$6:$BH$500,J$1,FALSE),"0")</f>
        <v>0</v>
      </c>
      <c r="K56" s="15">
        <f>IFERROR(VLOOKUP($A56,Массив!$A$6:$BH$500,K$1,FALSE),"0")</f>
        <v>0</v>
      </c>
      <c r="L56" s="18">
        <f>IFERROR(VLOOKUP($A56,Массив!$A$6:$BH$500,L$1,FALSE),"0")</f>
        <v>0</v>
      </c>
      <c r="M56" s="18">
        <f>IFERROR(VLOOKUP($A56,Массив!$A$6:$BH$500,M$1,FALSE),"0")</f>
        <v>0</v>
      </c>
      <c r="N56" s="18">
        <f>IFERROR(VLOOKUP($A56,Массив!$A$6:$BH$500,N$1,FALSE),"0")</f>
        <v>0</v>
      </c>
      <c r="O56" s="18">
        <f>IFERROR(VLOOKUP($A56,Массив!$A$6:$BH$500,O$1,FALSE),"0")</f>
        <v>0</v>
      </c>
      <c r="P56" s="18">
        <f>IFERROR(VLOOKUP($A56,Массив!$A$6:$BH$500,P$1,FALSE),"0")</f>
        <v>0</v>
      </c>
      <c r="Q56" s="36">
        <f t="shared" si="3"/>
        <v>0</v>
      </c>
      <c r="R56" s="36">
        <f t="shared" si="4"/>
        <v>0</v>
      </c>
      <c r="S56" s="31">
        <f t="shared" si="5"/>
        <v>0</v>
      </c>
      <c r="T56" s="37">
        <f t="shared" si="6"/>
        <v>0</v>
      </c>
      <c r="U56" s="33">
        <f t="shared" si="0"/>
        <v>0</v>
      </c>
      <c r="V56" s="32">
        <f t="shared" si="1"/>
        <v>0</v>
      </c>
      <c r="W56" s="34">
        <f t="shared" si="7"/>
        <v>0</v>
      </c>
      <c r="X56" s="38">
        <f t="shared" si="8"/>
        <v>0</v>
      </c>
      <c r="Y56" s="38">
        <f t="shared" si="9"/>
        <v>0</v>
      </c>
      <c r="Z56" s="35">
        <f t="shared" si="10"/>
        <v>0</v>
      </c>
      <c r="AC56" s="60"/>
      <c r="AG56" s="61"/>
    </row>
    <row r="57" spans="1:33" x14ac:dyDescent="0.25">
      <c r="A57" t="s">
        <v>214</v>
      </c>
      <c r="B57" s="61" t="s">
        <v>213</v>
      </c>
      <c r="D57" s="11" t="s">
        <v>85</v>
      </c>
      <c r="E57" s="8">
        <v>66</v>
      </c>
      <c r="F57" s="15">
        <f>IFERROR(VLOOKUP($A57,Массив!$A$6:$BH$500,F$1,FALSE),"0")</f>
        <v>1297</v>
      </c>
      <c r="G57" s="15">
        <f>IFERROR(VLOOKUP($A57,Массив!$A$6:$BH$500,G$1,FALSE),"0")</f>
        <v>145</v>
      </c>
      <c r="H57" s="15">
        <f>IFERROR(VLOOKUP($A57,Массив!$A$6:$BH$500,H$1,FALSE),"0")</f>
        <v>0</v>
      </c>
      <c r="I57" s="15">
        <f>IFERROR(VLOOKUP($A57,Массив!$A$6:$BH$500,I$1,FALSE),"0")</f>
        <v>1</v>
      </c>
      <c r="J57" s="15">
        <f>IFERROR(VLOOKUP($A57,Массив!$A$6:$BH$500,J$1,FALSE),"0")</f>
        <v>50</v>
      </c>
      <c r="K57" s="15">
        <f>IFERROR(VLOOKUP($A57,Массив!$A$6:$BH$500,K$1,FALSE),"0")</f>
        <v>0</v>
      </c>
      <c r="L57" s="18">
        <f>IFERROR(VLOOKUP($A57,Массив!$A$6:$BH$500,L$1,FALSE),"0")</f>
        <v>0</v>
      </c>
      <c r="M57" s="18">
        <f>IFERROR(VLOOKUP($A57,Массив!$A$6:$BH$500,M$1,FALSE),"0")</f>
        <v>0</v>
      </c>
      <c r="N57" s="18">
        <f>IFERROR(VLOOKUP($A57,Массив!$A$6:$BH$500,N$1,FALSE),"0")</f>
        <v>0</v>
      </c>
      <c r="O57" s="18">
        <f>IFERROR(VLOOKUP($A57,Массив!$A$6:$BH$500,O$1,FALSE),"0")</f>
        <v>0</v>
      </c>
      <c r="P57" s="18">
        <f>IFERROR(VLOOKUP($A57,Массив!$A$6:$BH$500,P$1,FALSE),"0")</f>
        <v>0</v>
      </c>
      <c r="Q57" s="36">
        <f t="shared" si="3"/>
        <v>1297</v>
      </c>
      <c r="R57" s="36">
        <f t="shared" si="4"/>
        <v>1247</v>
      </c>
      <c r="S57" s="31">
        <f t="shared" si="5"/>
        <v>50</v>
      </c>
      <c r="T57" s="37">
        <f t="shared" si="6"/>
        <v>1152</v>
      </c>
      <c r="U57" s="33">
        <f t="shared" si="0"/>
        <v>49</v>
      </c>
      <c r="V57" s="32">
        <f t="shared" si="1"/>
        <v>1103</v>
      </c>
      <c r="W57" s="34">
        <f t="shared" si="7"/>
        <v>1247</v>
      </c>
      <c r="X57" s="38">
        <f t="shared" si="8"/>
        <v>0</v>
      </c>
      <c r="Y57" s="38">
        <f t="shared" si="9"/>
        <v>0</v>
      </c>
      <c r="Z57" s="35">
        <f t="shared" si="10"/>
        <v>0</v>
      </c>
      <c r="AC57" s="60"/>
      <c r="AG57" s="61"/>
    </row>
    <row r="58" spans="1:33" x14ac:dyDescent="0.25">
      <c r="A58" t="s">
        <v>215</v>
      </c>
      <c r="B58" s="61" t="s">
        <v>214</v>
      </c>
      <c r="D58" s="11" t="s">
        <v>86</v>
      </c>
      <c r="E58" s="8">
        <v>67</v>
      </c>
      <c r="F58" s="15">
        <f>IFERROR(VLOOKUP($A58,Массив!$A$6:$BH$500,F$1,FALSE),"0")</f>
        <v>13288</v>
      </c>
      <c r="G58" s="15">
        <f>IFERROR(VLOOKUP($A58,Массив!$A$6:$BH$500,G$1,FALSE),"0")</f>
        <v>2881</v>
      </c>
      <c r="H58" s="15">
        <f>IFERROR(VLOOKUP($A58,Массив!$A$6:$BH$500,H$1,FALSE),"0")</f>
        <v>0</v>
      </c>
      <c r="I58" s="15">
        <f>IFERROR(VLOOKUP($A58,Массив!$A$6:$BH$500,I$1,FALSE),"0")</f>
        <v>728</v>
      </c>
      <c r="J58" s="15">
        <f>IFERROR(VLOOKUP($A58,Массив!$A$6:$BH$500,J$1,FALSE),"0")</f>
        <v>3266</v>
      </c>
      <c r="K58" s="15">
        <f>IFERROR(VLOOKUP($A58,Массив!$A$6:$BH$500,K$1,FALSE),"0")</f>
        <v>0</v>
      </c>
      <c r="L58" s="15">
        <f>IFERROR(VLOOKUP($A58,Массив!$A$6:$BH$500,L$1,FALSE),"0")</f>
        <v>163</v>
      </c>
      <c r="M58" s="15">
        <f>IFERROR(VLOOKUP($A58,Массив!$A$6:$BH$500,M$1,FALSE),"0")</f>
        <v>0</v>
      </c>
      <c r="N58" s="15">
        <f>IFERROR(VLOOKUP($A58,Массив!$A$6:$BH$500,N$1,FALSE),"0")</f>
        <v>163</v>
      </c>
      <c r="O58" s="15">
        <f>IFERROR(VLOOKUP($A58,Массив!$A$6:$BH$500,O$1,FALSE),"0")</f>
        <v>0</v>
      </c>
      <c r="P58" s="15">
        <f>IFERROR(VLOOKUP($A58,Массив!$A$6:$BH$500,P$1,FALSE),"0")</f>
        <v>0</v>
      </c>
      <c r="Q58" s="36">
        <f t="shared" si="3"/>
        <v>13288</v>
      </c>
      <c r="R58" s="36">
        <f t="shared" si="4"/>
        <v>10022</v>
      </c>
      <c r="S58" s="31">
        <f t="shared" si="5"/>
        <v>3266</v>
      </c>
      <c r="T58" s="37">
        <f t="shared" si="6"/>
        <v>10407</v>
      </c>
      <c r="U58" s="33">
        <f t="shared" si="0"/>
        <v>2538</v>
      </c>
      <c r="V58" s="32">
        <f t="shared" si="1"/>
        <v>7869</v>
      </c>
      <c r="W58" s="34">
        <f t="shared" si="7"/>
        <v>10022</v>
      </c>
      <c r="X58" s="38">
        <f t="shared" si="8"/>
        <v>0</v>
      </c>
      <c r="Y58" s="38">
        <f t="shared" si="9"/>
        <v>0</v>
      </c>
      <c r="Z58" s="35">
        <f t="shared" si="10"/>
        <v>0</v>
      </c>
      <c r="AC58" s="60"/>
      <c r="AG58" s="61"/>
    </row>
    <row r="59" spans="1:33" x14ac:dyDescent="0.25">
      <c r="A59" t="s">
        <v>216</v>
      </c>
      <c r="B59" s="61" t="s">
        <v>215</v>
      </c>
      <c r="D59" s="11" t="s">
        <v>87</v>
      </c>
      <c r="E59" s="8">
        <v>68</v>
      </c>
      <c r="F59" s="15">
        <f>IFERROR(VLOOKUP($A59,Массив!$A$6:$BH$500,F$1,FALSE),"0")</f>
        <v>6396</v>
      </c>
      <c r="G59" s="15">
        <f>IFERROR(VLOOKUP($A59,Массив!$A$6:$BH$500,G$1,FALSE),"0")</f>
        <v>1775</v>
      </c>
      <c r="H59" s="15">
        <f>IFERROR(VLOOKUP($A59,Массив!$A$6:$BH$500,H$1,FALSE),"0")</f>
        <v>0</v>
      </c>
      <c r="I59" s="15">
        <f>IFERROR(VLOOKUP($A59,Массив!$A$6:$BH$500,I$1,FALSE),"0")</f>
        <v>728</v>
      </c>
      <c r="J59" s="15">
        <f>IFERROR(VLOOKUP($A59,Массив!$A$6:$BH$500,J$1,FALSE),"0")</f>
        <v>3266</v>
      </c>
      <c r="K59" s="15">
        <f>IFERROR(VLOOKUP($A59,Массив!$A$6:$BH$500,K$1,FALSE),"0")</f>
        <v>0</v>
      </c>
      <c r="L59" s="15">
        <f>IFERROR(VLOOKUP($A59,Массив!$A$6:$BH$500,L$1,FALSE),"0")</f>
        <v>163</v>
      </c>
      <c r="M59" s="15">
        <f>IFERROR(VLOOKUP($A59,Массив!$A$6:$BH$500,M$1,FALSE),"0")</f>
        <v>0</v>
      </c>
      <c r="N59" s="15">
        <f>IFERROR(VLOOKUP($A59,Массив!$A$6:$BH$500,N$1,FALSE),"0")</f>
        <v>163</v>
      </c>
      <c r="O59" s="15">
        <f>IFERROR(VLOOKUP($A59,Массив!$A$6:$BH$500,O$1,FALSE),"0")</f>
        <v>0</v>
      </c>
      <c r="P59" s="15">
        <f>IFERROR(VLOOKUP($A59,Массив!$A$6:$BH$500,P$1,FALSE),"0")</f>
        <v>0</v>
      </c>
      <c r="Q59" s="36">
        <f t="shared" si="3"/>
        <v>6396</v>
      </c>
      <c r="R59" s="36">
        <f t="shared" si="4"/>
        <v>3130</v>
      </c>
      <c r="S59" s="31">
        <f t="shared" si="5"/>
        <v>3266</v>
      </c>
      <c r="T59" s="37">
        <f t="shared" si="6"/>
        <v>4621</v>
      </c>
      <c r="U59" s="33">
        <f t="shared" si="0"/>
        <v>2538</v>
      </c>
      <c r="V59" s="32">
        <f t="shared" si="1"/>
        <v>2083</v>
      </c>
      <c r="W59" s="34">
        <f t="shared" si="7"/>
        <v>3130</v>
      </c>
      <c r="X59" s="38">
        <f t="shared" si="8"/>
        <v>0</v>
      </c>
      <c r="Y59" s="38">
        <f t="shared" si="9"/>
        <v>0</v>
      </c>
      <c r="Z59" s="35">
        <f t="shared" si="10"/>
        <v>0</v>
      </c>
      <c r="AC59" s="60"/>
      <c r="AG59" s="61"/>
    </row>
    <row r="60" spans="1:33" x14ac:dyDescent="0.25">
      <c r="A60" t="s">
        <v>217</v>
      </c>
      <c r="B60" s="61" t="s">
        <v>216</v>
      </c>
      <c r="D60" s="9" t="s">
        <v>154</v>
      </c>
      <c r="E60" s="8">
        <v>69</v>
      </c>
      <c r="F60" s="15">
        <f>IFERROR(VLOOKUP($A60,Массив!$A$6:$BH$500,F$1,FALSE),"0")</f>
        <v>146</v>
      </c>
      <c r="G60" s="15">
        <f>IFERROR(VLOOKUP($A60,Массив!$A$6:$BH$500,G$1,FALSE),"0")</f>
        <v>42</v>
      </c>
      <c r="H60" s="15">
        <f>IFERROR(VLOOKUP($A60,Массив!$A$6:$BH$500,H$1,FALSE),"0")</f>
        <v>146</v>
      </c>
      <c r="I60" s="15">
        <f>IFERROR(VLOOKUP($A60,Массив!$A$6:$BH$500,I$1,FALSE),"0")</f>
        <v>0</v>
      </c>
      <c r="J60" s="15">
        <f>IFERROR(VLOOKUP($A60,Массив!$A$6:$BH$500,J$1,FALSE),"0")</f>
        <v>0</v>
      </c>
      <c r="K60" s="15">
        <f>IFERROR(VLOOKUP($A60,Массив!$A$6:$BH$500,K$1,FALSE),"0")</f>
        <v>0</v>
      </c>
      <c r="L60" s="15">
        <f>IFERROR(VLOOKUP($A60,Массив!$A$6:$BH$500,L$1,FALSE),"0")</f>
        <v>0</v>
      </c>
      <c r="M60" s="15">
        <f>IFERROR(VLOOKUP($A60,Массив!$A$6:$BH$500,M$1,FALSE),"0")</f>
        <v>0</v>
      </c>
      <c r="N60" s="15">
        <f>IFERROR(VLOOKUP($A60,Массив!$A$6:$BH$500,N$1,FALSE),"0")</f>
        <v>0</v>
      </c>
      <c r="O60" s="15">
        <f>IFERROR(VLOOKUP($A60,Массив!$A$6:$BH$500,O$1,FALSE),"0")</f>
        <v>0</v>
      </c>
      <c r="P60" s="15">
        <f>IFERROR(VLOOKUP($A60,Массив!$A$6:$BH$500,P$1,FALSE),"0")</f>
        <v>0</v>
      </c>
      <c r="Q60" s="36">
        <f t="shared" si="3"/>
        <v>0</v>
      </c>
      <c r="R60" s="36">
        <f t="shared" si="4"/>
        <v>0</v>
      </c>
      <c r="S60" s="31">
        <f t="shared" si="5"/>
        <v>0</v>
      </c>
      <c r="T60" s="37">
        <f t="shared" si="6"/>
        <v>104</v>
      </c>
      <c r="U60" s="33">
        <f t="shared" si="0"/>
        <v>0</v>
      </c>
      <c r="V60" s="32">
        <f t="shared" si="1"/>
        <v>104</v>
      </c>
      <c r="W60" s="34">
        <f t="shared" si="7"/>
        <v>146</v>
      </c>
      <c r="X60" s="38">
        <f t="shared" si="8"/>
        <v>0</v>
      </c>
      <c r="Y60" s="38">
        <f t="shared" si="9"/>
        <v>0</v>
      </c>
      <c r="Z60" s="35">
        <f t="shared" si="10"/>
        <v>0</v>
      </c>
      <c r="AC60" s="60"/>
      <c r="AG60" s="61"/>
    </row>
    <row r="61" spans="1:33" x14ac:dyDescent="0.25">
      <c r="A61" s="7"/>
      <c r="B61" s="61"/>
      <c r="D61" s="54" t="s">
        <v>268</v>
      </c>
      <c r="E61" s="22"/>
      <c r="F61" s="23">
        <f>F59-F60</f>
        <v>6250</v>
      </c>
      <c r="G61" s="23">
        <f t="shared" ref="G61:P61" si="53">G59-G60</f>
        <v>1733</v>
      </c>
      <c r="H61" s="23">
        <f t="shared" si="53"/>
        <v>-146</v>
      </c>
      <c r="I61" s="23">
        <f t="shared" si="53"/>
        <v>728</v>
      </c>
      <c r="J61" s="23">
        <f t="shared" si="53"/>
        <v>3266</v>
      </c>
      <c r="K61" s="23">
        <f t="shared" si="53"/>
        <v>0</v>
      </c>
      <c r="L61" s="23">
        <f t="shared" si="53"/>
        <v>163</v>
      </c>
      <c r="M61" s="23">
        <f t="shared" si="53"/>
        <v>0</v>
      </c>
      <c r="N61" s="23">
        <f t="shared" si="53"/>
        <v>163</v>
      </c>
      <c r="O61" s="23">
        <f t="shared" si="53"/>
        <v>0</v>
      </c>
      <c r="P61" s="23">
        <f t="shared" si="53"/>
        <v>0</v>
      </c>
      <c r="Q61" s="39">
        <f t="shared" si="3"/>
        <v>6396</v>
      </c>
      <c r="R61" s="39">
        <f t="shared" si="4"/>
        <v>3130</v>
      </c>
      <c r="S61" s="40">
        <f t="shared" si="5"/>
        <v>3266</v>
      </c>
      <c r="T61" s="39">
        <f t="shared" si="6"/>
        <v>4517</v>
      </c>
      <c r="U61" s="41">
        <f t="shared" si="0"/>
        <v>2538</v>
      </c>
      <c r="V61" s="40">
        <f t="shared" si="1"/>
        <v>1979</v>
      </c>
      <c r="W61" s="40">
        <f t="shared" si="7"/>
        <v>2984</v>
      </c>
      <c r="X61" s="39">
        <f t="shared" si="8"/>
        <v>0</v>
      </c>
      <c r="Y61" s="39">
        <f t="shared" si="9"/>
        <v>0</v>
      </c>
      <c r="Z61" s="40">
        <f t="shared" si="10"/>
        <v>0</v>
      </c>
      <c r="AC61" s="60"/>
      <c r="AG61" s="61"/>
    </row>
    <row r="62" spans="1:33" x14ac:dyDescent="0.25">
      <c r="A62" t="s">
        <v>218</v>
      </c>
      <c r="B62" s="61" t="s">
        <v>217</v>
      </c>
      <c r="D62" s="9" t="s">
        <v>88</v>
      </c>
      <c r="E62" s="8">
        <v>70</v>
      </c>
      <c r="F62" s="15">
        <f>IFERROR(VLOOKUP($A62,Массив!$A$6:$BH$500,F$1,FALSE),"0")</f>
        <v>0</v>
      </c>
      <c r="G62" s="15">
        <f>IFERROR(VLOOKUP($A62,Массив!$A$6:$BH$500,G$1,FALSE),"0")</f>
        <v>0</v>
      </c>
      <c r="H62" s="15">
        <f>IFERROR(VLOOKUP($A62,Массив!$A$6:$BH$500,H$1,FALSE),"0")</f>
        <v>0</v>
      </c>
      <c r="I62" s="15">
        <f>IFERROR(VLOOKUP($A62,Массив!$A$6:$BH$500,I$1,FALSE),"0")</f>
        <v>0</v>
      </c>
      <c r="J62" s="15">
        <f>IFERROR(VLOOKUP($A62,Массив!$A$6:$BH$500,J$1,FALSE),"0")</f>
        <v>0</v>
      </c>
      <c r="K62" s="15">
        <f>IFERROR(VLOOKUP($A62,Массив!$A$6:$BH$500,K$1,FALSE),"0")</f>
        <v>0</v>
      </c>
      <c r="L62" s="15">
        <f>IFERROR(VLOOKUP($A62,Массив!$A$6:$BH$500,L$1,FALSE),"0")</f>
        <v>0</v>
      </c>
      <c r="M62" s="15">
        <f>IFERROR(VLOOKUP($A62,Массив!$A$6:$BH$500,M$1,FALSE),"0")</f>
        <v>0</v>
      </c>
      <c r="N62" s="15">
        <f>IFERROR(VLOOKUP($A62,Массив!$A$6:$BH$500,N$1,FALSE),"0")</f>
        <v>0</v>
      </c>
      <c r="O62" s="15">
        <f>IFERROR(VLOOKUP($A62,Массив!$A$6:$BH$500,O$1,FALSE),"0")</f>
        <v>0</v>
      </c>
      <c r="P62" s="15">
        <f>IFERROR(VLOOKUP($A62,Массив!$A$6:$BH$500,P$1,FALSE),"0")</f>
        <v>0</v>
      </c>
      <c r="Q62" s="36">
        <f t="shared" si="3"/>
        <v>0</v>
      </c>
      <c r="R62" s="36">
        <f t="shared" si="4"/>
        <v>0</v>
      </c>
      <c r="S62" s="31">
        <f t="shared" si="5"/>
        <v>0</v>
      </c>
      <c r="T62" s="37">
        <f t="shared" si="6"/>
        <v>0</v>
      </c>
      <c r="U62" s="33">
        <f t="shared" si="0"/>
        <v>0</v>
      </c>
      <c r="V62" s="32">
        <f t="shared" si="1"/>
        <v>0</v>
      </c>
      <c r="W62" s="34">
        <f t="shared" si="7"/>
        <v>0</v>
      </c>
      <c r="X62" s="38">
        <f t="shared" si="8"/>
        <v>0</v>
      </c>
      <c r="Y62" s="38">
        <f t="shared" si="9"/>
        <v>0</v>
      </c>
      <c r="Z62" s="35">
        <f t="shared" si="10"/>
        <v>0</v>
      </c>
      <c r="AC62" s="60"/>
      <c r="AG62" s="61"/>
    </row>
    <row r="63" spans="1:33" ht="24" x14ac:dyDescent="0.25">
      <c r="A63" t="s">
        <v>219</v>
      </c>
      <c r="B63" s="61" t="s">
        <v>218</v>
      </c>
      <c r="D63" s="9" t="s">
        <v>155</v>
      </c>
      <c r="E63" s="8">
        <v>71</v>
      </c>
      <c r="F63" s="15">
        <f>IFERROR(VLOOKUP($A63,Массив!$A$6:$BH$500,F$1,FALSE),"0")</f>
        <v>4200</v>
      </c>
      <c r="G63" s="15">
        <f>IFERROR(VLOOKUP($A63,Массив!$A$6:$BH$500,G$1,FALSE),"0")</f>
        <v>369</v>
      </c>
      <c r="H63" s="15">
        <f>IFERROR(VLOOKUP($A63,Массив!$A$6:$BH$500,H$1,FALSE),"0")</f>
        <v>4200</v>
      </c>
      <c r="I63" s="15">
        <f>IFERROR(VLOOKUP($A63,Массив!$A$6:$BH$500,I$1,FALSE),"0")</f>
        <v>151</v>
      </c>
      <c r="J63" s="15">
        <f>IFERROR(VLOOKUP($A63,Массив!$A$6:$BH$500,J$1,FALSE),"0")</f>
        <v>0</v>
      </c>
      <c r="K63" s="15">
        <f>IFERROR(VLOOKUP($A63,Массив!$A$6:$BH$500,K$1,FALSE),"0")</f>
        <v>1139</v>
      </c>
      <c r="L63" s="15">
        <f>IFERROR(VLOOKUP($A63,Массив!$A$6:$BH$500,L$1,FALSE),"0")</f>
        <v>0</v>
      </c>
      <c r="M63" s="15">
        <f>IFERROR(VLOOKUP($A63,Массив!$A$6:$BH$500,M$1,FALSE),"0")</f>
        <v>0</v>
      </c>
      <c r="N63" s="15">
        <f>IFERROR(VLOOKUP($A63,Массив!$A$6:$BH$500,N$1,FALSE),"0")</f>
        <v>0</v>
      </c>
      <c r="O63" s="15">
        <f>IFERROR(VLOOKUP($A63,Массив!$A$6:$BH$500,O$1,FALSE),"0")</f>
        <v>0</v>
      </c>
      <c r="P63" s="15">
        <f>IFERROR(VLOOKUP($A63,Массив!$A$6:$BH$500,P$1,FALSE),"0")</f>
        <v>0</v>
      </c>
      <c r="Q63" s="36">
        <f t="shared" si="3"/>
        <v>0</v>
      </c>
      <c r="R63" s="36">
        <f t="shared" si="4"/>
        <v>0</v>
      </c>
      <c r="S63" s="31">
        <f t="shared" si="5"/>
        <v>0</v>
      </c>
      <c r="T63" s="37">
        <f t="shared" si="6"/>
        <v>3831</v>
      </c>
      <c r="U63" s="33">
        <f t="shared" si="0"/>
        <v>988</v>
      </c>
      <c r="V63" s="32">
        <f t="shared" si="1"/>
        <v>2843</v>
      </c>
      <c r="W63" s="34">
        <f t="shared" si="7"/>
        <v>3061</v>
      </c>
      <c r="X63" s="38">
        <f t="shared" si="8"/>
        <v>0</v>
      </c>
      <c r="Y63" s="38">
        <f t="shared" si="9"/>
        <v>0</v>
      </c>
      <c r="Z63" s="35">
        <f t="shared" si="10"/>
        <v>0</v>
      </c>
      <c r="AC63" s="60"/>
      <c r="AG63" s="61"/>
    </row>
    <row r="64" spans="1:33" x14ac:dyDescent="0.25">
      <c r="A64" s="7"/>
      <c r="B64" s="61"/>
      <c r="D64" s="54" t="s">
        <v>269</v>
      </c>
      <c r="E64" s="22"/>
      <c r="F64" s="23">
        <f>F62-F63</f>
        <v>-4200</v>
      </c>
      <c r="G64" s="23">
        <f t="shared" ref="G64:P64" si="54">G62-G63</f>
        <v>-369</v>
      </c>
      <c r="H64" s="23">
        <f t="shared" si="54"/>
        <v>-4200</v>
      </c>
      <c r="I64" s="23">
        <f t="shared" si="54"/>
        <v>-151</v>
      </c>
      <c r="J64" s="23">
        <f t="shared" si="54"/>
        <v>0</v>
      </c>
      <c r="K64" s="23">
        <f t="shared" si="54"/>
        <v>-1139</v>
      </c>
      <c r="L64" s="23">
        <f t="shared" si="54"/>
        <v>0</v>
      </c>
      <c r="M64" s="23">
        <f t="shared" si="54"/>
        <v>0</v>
      </c>
      <c r="N64" s="23">
        <f t="shared" si="54"/>
        <v>0</v>
      </c>
      <c r="O64" s="23">
        <f t="shared" si="54"/>
        <v>0</v>
      </c>
      <c r="P64" s="23">
        <f t="shared" si="54"/>
        <v>0</v>
      </c>
      <c r="Q64" s="39">
        <f t="shared" si="3"/>
        <v>0</v>
      </c>
      <c r="R64" s="39">
        <f t="shared" si="4"/>
        <v>0</v>
      </c>
      <c r="S64" s="40">
        <f t="shared" si="5"/>
        <v>0</v>
      </c>
      <c r="T64" s="39">
        <f t="shared" si="6"/>
        <v>-3831</v>
      </c>
      <c r="U64" s="41">
        <f t="shared" si="0"/>
        <v>-988</v>
      </c>
      <c r="V64" s="40">
        <f t="shared" si="1"/>
        <v>-2843</v>
      </c>
      <c r="W64" s="40">
        <f t="shared" si="7"/>
        <v>-3061</v>
      </c>
      <c r="X64" s="39">
        <f t="shared" si="8"/>
        <v>0</v>
      </c>
      <c r="Y64" s="39">
        <f t="shared" si="9"/>
        <v>0</v>
      </c>
      <c r="Z64" s="40">
        <f t="shared" si="10"/>
        <v>0</v>
      </c>
      <c r="AC64" s="60"/>
      <c r="AG64" s="61"/>
    </row>
    <row r="65" spans="1:33" x14ac:dyDescent="0.25">
      <c r="A65" t="s">
        <v>220</v>
      </c>
      <c r="B65" s="61" t="s">
        <v>219</v>
      </c>
      <c r="D65" s="9" t="s">
        <v>89</v>
      </c>
      <c r="E65" s="8">
        <v>72</v>
      </c>
      <c r="F65" s="15">
        <f>IFERROR(VLOOKUP($A65,Массив!$A$6:$BH$500,F$1,FALSE),"0")</f>
        <v>4111</v>
      </c>
      <c r="G65" s="15">
        <f>IFERROR(VLOOKUP($A65,Массив!$A$6:$BH$500,G$1,FALSE),"0")</f>
        <v>328</v>
      </c>
      <c r="H65" s="15">
        <f>IFERROR(VLOOKUP($A65,Массив!$A$6:$BH$500,H$1,FALSE),"0")</f>
        <v>4111</v>
      </c>
      <c r="I65" s="15">
        <f>IFERROR(VLOOKUP($A65,Массив!$A$6:$BH$500,I$1,FALSE),"0")</f>
        <v>151</v>
      </c>
      <c r="J65" s="15">
        <f>IFERROR(VLOOKUP($A65,Массив!$A$6:$BH$500,J$1,FALSE),"0")</f>
        <v>0</v>
      </c>
      <c r="K65" s="15">
        <f>IFERROR(VLOOKUP($A65,Массив!$A$6:$BH$500,K$1,FALSE),"0")</f>
        <v>1139</v>
      </c>
      <c r="L65" s="15">
        <f>IFERROR(VLOOKUP($A65,Массив!$A$6:$BH$500,L$1,FALSE),"0")</f>
        <v>0</v>
      </c>
      <c r="M65" s="15">
        <f>IFERROR(VLOOKUP($A65,Массив!$A$6:$BH$500,M$1,FALSE),"0")</f>
        <v>0</v>
      </c>
      <c r="N65" s="15">
        <f>IFERROR(VLOOKUP($A65,Массив!$A$6:$BH$500,N$1,FALSE),"0")</f>
        <v>0</v>
      </c>
      <c r="O65" s="15">
        <f>IFERROR(VLOOKUP($A65,Массив!$A$6:$BH$500,O$1,FALSE),"0")</f>
        <v>0</v>
      </c>
      <c r="P65" s="15">
        <f>IFERROR(VLOOKUP($A65,Массив!$A$6:$BH$500,P$1,FALSE),"0")</f>
        <v>0</v>
      </c>
      <c r="Q65" s="36">
        <f t="shared" si="3"/>
        <v>0</v>
      </c>
      <c r="R65" s="36">
        <f t="shared" si="4"/>
        <v>0</v>
      </c>
      <c r="S65" s="31">
        <f t="shared" si="5"/>
        <v>0</v>
      </c>
      <c r="T65" s="37">
        <f t="shared" si="6"/>
        <v>3783</v>
      </c>
      <c r="U65" s="33">
        <f t="shared" si="0"/>
        <v>988</v>
      </c>
      <c r="V65" s="32">
        <f t="shared" si="1"/>
        <v>2795</v>
      </c>
      <c r="W65" s="34">
        <f t="shared" si="7"/>
        <v>2972</v>
      </c>
      <c r="X65" s="38">
        <f t="shared" si="8"/>
        <v>0</v>
      </c>
      <c r="Y65" s="38">
        <f t="shared" si="9"/>
        <v>0</v>
      </c>
      <c r="Z65" s="35">
        <f t="shared" si="10"/>
        <v>0</v>
      </c>
      <c r="AC65" s="60"/>
      <c r="AG65" s="61"/>
    </row>
    <row r="66" spans="1:33" ht="24" x14ac:dyDescent="0.25">
      <c r="A66" t="s">
        <v>221</v>
      </c>
      <c r="B66" s="61" t="s">
        <v>220</v>
      </c>
      <c r="D66" s="9" t="s">
        <v>156</v>
      </c>
      <c r="E66" s="8">
        <v>73</v>
      </c>
      <c r="F66" s="15">
        <f>IFERROR(VLOOKUP($A66,Массив!$A$6:$BH$500,F$1,FALSE),"0")</f>
        <v>16421</v>
      </c>
      <c r="G66" s="15">
        <f>IFERROR(VLOOKUP($A66,Массив!$A$6:$BH$500,G$1,FALSE),"0")</f>
        <v>3171</v>
      </c>
      <c r="H66" s="15">
        <f>IFERROR(VLOOKUP($A66,Массив!$A$6:$BH$500,H$1,FALSE),"0")</f>
        <v>2023</v>
      </c>
      <c r="I66" s="15">
        <f>IFERROR(VLOOKUP($A66,Массив!$A$6:$BH$500,I$1,FALSE),"0")</f>
        <v>264</v>
      </c>
      <c r="J66" s="15">
        <f>IFERROR(VLOOKUP($A66,Массив!$A$6:$BH$500,J$1,FALSE),"0")</f>
        <v>3313</v>
      </c>
      <c r="K66" s="15">
        <f>IFERROR(VLOOKUP($A66,Массив!$A$6:$BH$500,K$1,FALSE),"0")</f>
        <v>82</v>
      </c>
      <c r="L66" s="15">
        <f>IFERROR(VLOOKUP($A66,Массив!$A$6:$BH$500,L$1,FALSE),"0")</f>
        <v>0</v>
      </c>
      <c r="M66" s="15">
        <f>IFERROR(VLOOKUP($A66,Массив!$A$6:$BH$500,M$1,FALSE),"0")</f>
        <v>0</v>
      </c>
      <c r="N66" s="15">
        <f>IFERROR(VLOOKUP($A66,Массив!$A$6:$BH$500,N$1,FALSE),"0")</f>
        <v>0</v>
      </c>
      <c r="O66" s="15">
        <f>IFERROR(VLOOKUP($A66,Массив!$A$6:$BH$500,O$1,FALSE),"0")</f>
        <v>0</v>
      </c>
      <c r="P66" s="15">
        <f>IFERROR(VLOOKUP($A66,Массив!$A$6:$BH$500,P$1,FALSE),"0")</f>
        <v>0</v>
      </c>
      <c r="Q66" s="36">
        <f t="shared" si="3"/>
        <v>14398</v>
      </c>
      <c r="R66" s="36">
        <f t="shared" si="4"/>
        <v>11085</v>
      </c>
      <c r="S66" s="31">
        <f t="shared" si="5"/>
        <v>3313</v>
      </c>
      <c r="T66" s="37">
        <f t="shared" si="6"/>
        <v>13250</v>
      </c>
      <c r="U66" s="33">
        <f t="shared" si="0"/>
        <v>3131</v>
      </c>
      <c r="V66" s="32">
        <f t="shared" si="1"/>
        <v>10119</v>
      </c>
      <c r="W66" s="34">
        <f t="shared" si="7"/>
        <v>13026</v>
      </c>
      <c r="X66" s="38">
        <f t="shared" si="8"/>
        <v>0</v>
      </c>
      <c r="Y66" s="38">
        <f t="shared" si="9"/>
        <v>0</v>
      </c>
      <c r="Z66" s="35">
        <f t="shared" si="10"/>
        <v>0</v>
      </c>
      <c r="AC66" s="60"/>
      <c r="AG66" s="61"/>
    </row>
    <row r="67" spans="1:33" x14ac:dyDescent="0.25">
      <c r="A67" s="7"/>
      <c r="B67" s="61"/>
      <c r="D67" s="54" t="s">
        <v>270</v>
      </c>
      <c r="E67" s="22"/>
      <c r="F67" s="23">
        <f>F65-F66</f>
        <v>-12310</v>
      </c>
      <c r="G67" s="23">
        <f t="shared" ref="G67:P67" si="55">G65-G66</f>
        <v>-2843</v>
      </c>
      <c r="H67" s="23">
        <f t="shared" si="55"/>
        <v>2088</v>
      </c>
      <c r="I67" s="23">
        <f t="shared" si="55"/>
        <v>-113</v>
      </c>
      <c r="J67" s="23">
        <f t="shared" si="55"/>
        <v>-3313</v>
      </c>
      <c r="K67" s="23">
        <f t="shared" si="55"/>
        <v>1057</v>
      </c>
      <c r="L67" s="23">
        <f t="shared" si="55"/>
        <v>0</v>
      </c>
      <c r="M67" s="23">
        <f t="shared" si="55"/>
        <v>0</v>
      </c>
      <c r="N67" s="23">
        <f t="shared" si="55"/>
        <v>0</v>
      </c>
      <c r="O67" s="23">
        <f t="shared" si="55"/>
        <v>0</v>
      </c>
      <c r="P67" s="23">
        <f t="shared" si="55"/>
        <v>0</v>
      </c>
      <c r="Q67" s="39">
        <f t="shared" si="3"/>
        <v>-14398</v>
      </c>
      <c r="R67" s="39">
        <f t="shared" si="4"/>
        <v>-11085</v>
      </c>
      <c r="S67" s="40">
        <f t="shared" si="5"/>
        <v>-3313</v>
      </c>
      <c r="T67" s="39">
        <f t="shared" si="6"/>
        <v>-9467</v>
      </c>
      <c r="U67" s="41">
        <f t="shared" si="0"/>
        <v>-2143</v>
      </c>
      <c r="V67" s="40">
        <f t="shared" si="1"/>
        <v>-7324</v>
      </c>
      <c r="W67" s="40">
        <f t="shared" si="7"/>
        <v>-10054</v>
      </c>
      <c r="X67" s="39">
        <f t="shared" si="8"/>
        <v>0</v>
      </c>
      <c r="Y67" s="39">
        <f t="shared" si="9"/>
        <v>0</v>
      </c>
      <c r="Z67" s="40">
        <f t="shared" si="10"/>
        <v>0</v>
      </c>
      <c r="AC67" s="60"/>
      <c r="AG67" s="61"/>
    </row>
    <row r="68" spans="1:33" x14ac:dyDescent="0.25">
      <c r="A68" t="s">
        <v>222</v>
      </c>
      <c r="B68" s="61" t="s">
        <v>221</v>
      </c>
      <c r="D68" s="9" t="s">
        <v>90</v>
      </c>
      <c r="E68" s="8">
        <v>74</v>
      </c>
      <c r="F68" s="15">
        <f>IFERROR(VLOOKUP($A68,Массив!$A$6:$BH$500,F$1,FALSE),"0")</f>
        <v>9396</v>
      </c>
      <c r="G68" s="15">
        <f>IFERROR(VLOOKUP($A68,Массив!$A$6:$BH$500,G$1,FALSE),"0")</f>
        <v>1229</v>
      </c>
      <c r="H68" s="15">
        <f>IFERROR(VLOOKUP($A68,Массив!$A$6:$BH$500,H$1,FALSE),"0")</f>
        <v>1865</v>
      </c>
      <c r="I68" s="15">
        <f>IFERROR(VLOOKUP($A68,Массив!$A$6:$BH$500,I$1,FALSE),"0")</f>
        <v>264</v>
      </c>
      <c r="J68" s="15">
        <f>IFERROR(VLOOKUP($A68,Массив!$A$6:$BH$500,J$1,FALSE),"0")</f>
        <v>3313</v>
      </c>
      <c r="K68" s="15">
        <f>IFERROR(VLOOKUP($A68,Массив!$A$6:$BH$500,K$1,FALSE),"0")</f>
        <v>82</v>
      </c>
      <c r="L68" s="15">
        <f>IFERROR(VLOOKUP($A68,Массив!$A$6:$BH$500,L$1,FALSE),"0")</f>
        <v>0</v>
      </c>
      <c r="M68" s="15">
        <f>IFERROR(VLOOKUP($A68,Массив!$A$6:$BH$500,M$1,FALSE),"0")</f>
        <v>0</v>
      </c>
      <c r="N68" s="15">
        <f>IFERROR(VLOOKUP($A68,Массив!$A$6:$BH$500,N$1,FALSE),"0")</f>
        <v>0</v>
      </c>
      <c r="O68" s="15">
        <f>IFERROR(VLOOKUP($A68,Массив!$A$6:$BH$500,O$1,FALSE),"0")</f>
        <v>0</v>
      </c>
      <c r="P68" s="15">
        <f>IFERROR(VLOOKUP($A68,Массив!$A$6:$BH$500,P$1,FALSE),"0")</f>
        <v>0</v>
      </c>
      <c r="Q68" s="36">
        <f t="shared" si="3"/>
        <v>7531</v>
      </c>
      <c r="R68" s="36">
        <f t="shared" si="4"/>
        <v>4218</v>
      </c>
      <c r="S68" s="31">
        <f t="shared" si="5"/>
        <v>3313</v>
      </c>
      <c r="T68" s="37">
        <f t="shared" si="6"/>
        <v>8167</v>
      </c>
      <c r="U68" s="33">
        <f t="shared" si="0"/>
        <v>3131</v>
      </c>
      <c r="V68" s="32">
        <f t="shared" si="1"/>
        <v>5036</v>
      </c>
      <c r="W68" s="34">
        <f t="shared" si="7"/>
        <v>6001</v>
      </c>
      <c r="X68" s="38">
        <f t="shared" si="8"/>
        <v>0</v>
      </c>
      <c r="Y68" s="38">
        <f t="shared" si="9"/>
        <v>0</v>
      </c>
      <c r="Z68" s="35">
        <f t="shared" si="10"/>
        <v>0</v>
      </c>
      <c r="AC68" s="60"/>
      <c r="AG68" s="61"/>
    </row>
    <row r="69" spans="1:33" ht="24" x14ac:dyDescent="0.25">
      <c r="A69" t="s">
        <v>223</v>
      </c>
      <c r="B69" s="61" t="s">
        <v>222</v>
      </c>
      <c r="D69" s="9" t="s">
        <v>157</v>
      </c>
      <c r="E69" s="8">
        <v>75</v>
      </c>
      <c r="F69" s="15">
        <f>IFERROR(VLOOKUP($A69,Массив!$A$6:$BH$500,F$1,FALSE),"0")</f>
        <v>0</v>
      </c>
      <c r="G69" s="15">
        <f>IFERROR(VLOOKUP($A69,Массив!$A$6:$BH$500,G$1,FALSE),"0")</f>
        <v>0</v>
      </c>
      <c r="H69" s="15">
        <f>IFERROR(VLOOKUP($A69,Массив!$A$6:$BH$500,H$1,FALSE),"0")</f>
        <v>0</v>
      </c>
      <c r="I69" s="15">
        <f>IFERROR(VLOOKUP($A69,Массив!$A$6:$BH$500,I$1,FALSE),"0")</f>
        <v>0</v>
      </c>
      <c r="J69" s="15">
        <f>IFERROR(VLOOKUP($A69,Массив!$A$6:$BH$500,J$1,FALSE),"0")</f>
        <v>0</v>
      </c>
      <c r="K69" s="15">
        <f>IFERROR(VLOOKUP($A69,Массив!$A$6:$BH$500,K$1,FALSE),"0")</f>
        <v>0</v>
      </c>
      <c r="L69" s="15">
        <f>IFERROR(VLOOKUP($A69,Массив!$A$6:$BH$500,L$1,FALSE),"0")</f>
        <v>0</v>
      </c>
      <c r="M69" s="15">
        <f>IFERROR(VLOOKUP($A69,Массив!$A$6:$BH$500,M$1,FALSE),"0")</f>
        <v>0</v>
      </c>
      <c r="N69" s="15">
        <f>IFERROR(VLOOKUP($A69,Массив!$A$6:$BH$500,N$1,FALSE),"0")</f>
        <v>0</v>
      </c>
      <c r="O69" s="15">
        <f>IFERROR(VLOOKUP($A69,Массив!$A$6:$BH$500,O$1,FALSE),"0")</f>
        <v>0</v>
      </c>
      <c r="P69" s="15">
        <f>IFERROR(VLOOKUP($A69,Массив!$A$6:$BH$500,P$1,FALSE),"0")</f>
        <v>0</v>
      </c>
      <c r="Q69" s="36">
        <f t="shared" si="3"/>
        <v>0</v>
      </c>
      <c r="R69" s="36">
        <f t="shared" si="4"/>
        <v>0</v>
      </c>
      <c r="S69" s="31">
        <f t="shared" si="5"/>
        <v>0</v>
      </c>
      <c r="T69" s="37">
        <f t="shared" si="6"/>
        <v>0</v>
      </c>
      <c r="U69" s="33">
        <f t="shared" si="0"/>
        <v>0</v>
      </c>
      <c r="V69" s="32">
        <f t="shared" si="1"/>
        <v>0</v>
      </c>
      <c r="W69" s="34">
        <f t="shared" si="7"/>
        <v>0</v>
      </c>
      <c r="X69" s="38">
        <f t="shared" si="8"/>
        <v>0</v>
      </c>
      <c r="Y69" s="38">
        <f t="shared" si="9"/>
        <v>0</v>
      </c>
      <c r="Z69" s="35">
        <f t="shared" si="10"/>
        <v>0</v>
      </c>
      <c r="AC69" s="60"/>
      <c r="AG69" s="61"/>
    </row>
    <row r="70" spans="1:33" x14ac:dyDescent="0.25">
      <c r="A70" s="7"/>
      <c r="B70" s="61"/>
      <c r="D70" s="54" t="s">
        <v>271</v>
      </c>
      <c r="E70" s="22"/>
      <c r="F70" s="23">
        <f>F68-F69</f>
        <v>9396</v>
      </c>
      <c r="G70" s="23">
        <f t="shared" ref="G70:P70" si="56">G68-G69</f>
        <v>1229</v>
      </c>
      <c r="H70" s="23">
        <f t="shared" si="56"/>
        <v>1865</v>
      </c>
      <c r="I70" s="23">
        <f t="shared" si="56"/>
        <v>264</v>
      </c>
      <c r="J70" s="23">
        <f t="shared" si="56"/>
        <v>3313</v>
      </c>
      <c r="K70" s="23">
        <f t="shared" si="56"/>
        <v>82</v>
      </c>
      <c r="L70" s="23">
        <f t="shared" si="56"/>
        <v>0</v>
      </c>
      <c r="M70" s="23">
        <f t="shared" si="56"/>
        <v>0</v>
      </c>
      <c r="N70" s="23">
        <f t="shared" si="56"/>
        <v>0</v>
      </c>
      <c r="O70" s="23">
        <f t="shared" si="56"/>
        <v>0</v>
      </c>
      <c r="P70" s="23">
        <f t="shared" si="56"/>
        <v>0</v>
      </c>
      <c r="Q70" s="39">
        <f t="shared" si="3"/>
        <v>7531</v>
      </c>
      <c r="R70" s="39">
        <f t="shared" si="4"/>
        <v>4218</v>
      </c>
      <c r="S70" s="40">
        <f t="shared" si="5"/>
        <v>3313</v>
      </c>
      <c r="T70" s="39">
        <f t="shared" si="6"/>
        <v>8167</v>
      </c>
      <c r="U70" s="41">
        <f t="shared" si="0"/>
        <v>3131</v>
      </c>
      <c r="V70" s="40">
        <f t="shared" si="1"/>
        <v>5036</v>
      </c>
      <c r="W70" s="40">
        <f t="shared" si="7"/>
        <v>6001</v>
      </c>
      <c r="X70" s="39">
        <f t="shared" si="8"/>
        <v>0</v>
      </c>
      <c r="Y70" s="39">
        <f t="shared" si="9"/>
        <v>0</v>
      </c>
      <c r="Z70" s="40">
        <f t="shared" si="10"/>
        <v>0</v>
      </c>
      <c r="AC70" s="60"/>
      <c r="AG70" s="61"/>
    </row>
    <row r="71" spans="1:33" x14ac:dyDescent="0.25">
      <c r="A71" t="s">
        <v>224</v>
      </c>
      <c r="B71" s="61" t="s">
        <v>223</v>
      </c>
      <c r="D71" s="11" t="s">
        <v>91</v>
      </c>
      <c r="E71" s="8">
        <v>76</v>
      </c>
      <c r="F71" s="15">
        <f>IFERROR(VLOOKUP($A71,Массив!$A$6:$BH$500,F$1,FALSE),"0")</f>
        <v>904</v>
      </c>
      <c r="G71" s="15">
        <f>IFERROR(VLOOKUP($A71,Массив!$A$6:$BH$500,G$1,FALSE),"0")</f>
        <v>136</v>
      </c>
      <c r="H71" s="15">
        <f>IFERROR(VLOOKUP($A71,Массив!$A$6:$BH$500,H$1,FALSE),"0")</f>
        <v>2</v>
      </c>
      <c r="I71" s="15">
        <f>IFERROR(VLOOKUP($A71,Массив!$A$6:$BH$500,I$1,FALSE),"0")</f>
        <v>136</v>
      </c>
      <c r="J71" s="15">
        <f>IFERROR(VLOOKUP($A71,Массив!$A$6:$BH$500,J$1,FALSE),"0")</f>
        <v>894</v>
      </c>
      <c r="K71" s="15">
        <f>IFERROR(VLOOKUP($A71,Массив!$A$6:$BH$500,K$1,FALSE),"0")</f>
        <v>2</v>
      </c>
      <c r="L71" s="15">
        <f>IFERROR(VLOOKUP($A71,Массив!$A$6:$BH$500,L$1,FALSE),"0")</f>
        <v>7</v>
      </c>
      <c r="M71" s="15">
        <f>IFERROR(VLOOKUP($A71,Массив!$A$6:$BH$500,M$1,FALSE),"0")</f>
        <v>2</v>
      </c>
      <c r="N71" s="15">
        <f>IFERROR(VLOOKUP($A71,Массив!$A$6:$BH$500,N$1,FALSE),"0")</f>
        <v>7</v>
      </c>
      <c r="O71" s="15">
        <f>IFERROR(VLOOKUP($A71,Массив!$A$6:$BH$500,O$1,FALSE),"0")</f>
        <v>0</v>
      </c>
      <c r="P71" s="15">
        <f>IFERROR(VLOOKUP($A71,Массив!$A$6:$BH$500,P$1,FALSE),"0")</f>
        <v>0</v>
      </c>
      <c r="Q71" s="36">
        <f t="shared" si="3"/>
        <v>902</v>
      </c>
      <c r="R71" s="36">
        <f t="shared" si="4"/>
        <v>8</v>
      </c>
      <c r="S71" s="31">
        <f t="shared" si="5"/>
        <v>894</v>
      </c>
      <c r="T71" s="37">
        <f t="shared" si="6"/>
        <v>768</v>
      </c>
      <c r="U71" s="33">
        <f t="shared" si="0"/>
        <v>760</v>
      </c>
      <c r="V71" s="32">
        <f t="shared" si="1"/>
        <v>8</v>
      </c>
      <c r="W71" s="34">
        <f t="shared" si="7"/>
        <v>8</v>
      </c>
      <c r="X71" s="38">
        <f t="shared" si="8"/>
        <v>0</v>
      </c>
      <c r="Y71" s="38">
        <f t="shared" si="9"/>
        <v>0</v>
      </c>
      <c r="Z71" s="35">
        <f t="shared" si="10"/>
        <v>0</v>
      </c>
      <c r="AC71" s="60"/>
      <c r="AG71" s="61"/>
    </row>
    <row r="72" spans="1:33" x14ac:dyDescent="0.25">
      <c r="A72" s="7" t="s">
        <v>441</v>
      </c>
      <c r="B72" s="61"/>
      <c r="D72" s="11" t="s">
        <v>420</v>
      </c>
      <c r="E72" s="8" t="s">
        <v>440</v>
      </c>
      <c r="F72" s="15">
        <f>IFERROR(VLOOKUP($A72,Массив!$A$6:$BH$500,F$1,FALSE),"0")</f>
        <v>0</v>
      </c>
      <c r="G72" s="15">
        <f>IFERROR(VLOOKUP($A72,Массив!$A$6:$BH$500,G$1,FALSE),"0")</f>
        <v>0</v>
      </c>
      <c r="H72" s="15">
        <f>IFERROR(VLOOKUP($A72,Массив!$A$6:$BH$500,H$1,FALSE),"0")</f>
        <v>0</v>
      </c>
      <c r="I72" s="15">
        <f>IFERROR(VLOOKUP($A72,Массив!$A$6:$BH$500,I$1,FALSE),"0")</f>
        <v>0</v>
      </c>
      <c r="J72" s="15">
        <f>IFERROR(VLOOKUP($A72,Массив!$A$6:$BH$500,J$1,FALSE),"0")</f>
        <v>0</v>
      </c>
      <c r="K72" s="15">
        <f>IFERROR(VLOOKUP($A72,Массив!$A$6:$BH$500,K$1,FALSE),"0")</f>
        <v>0</v>
      </c>
      <c r="L72" s="15">
        <f>IFERROR(VLOOKUP($A72,Массив!$A$6:$BH$500,L$1,FALSE),"0")</f>
        <v>0</v>
      </c>
      <c r="M72" s="15">
        <f>IFERROR(VLOOKUP($A72,Массив!$A$6:$BH$500,M$1,FALSE),"0")</f>
        <v>0</v>
      </c>
      <c r="N72" s="15">
        <f>IFERROR(VLOOKUP($A72,Массив!$A$6:$BH$500,N$1,FALSE),"0")</f>
        <v>0</v>
      </c>
      <c r="O72" s="15">
        <f>IFERROR(VLOOKUP($A72,Массив!$A$6:$BH$500,O$1,FALSE),"0")</f>
        <v>0</v>
      </c>
      <c r="P72" s="15">
        <f>IFERROR(VLOOKUP($A72,Массив!$A$6:$BH$500,P$1,FALSE),"0")</f>
        <v>0</v>
      </c>
      <c r="Q72" s="36">
        <f t="shared" ref="Q72" si="57">F72-H72</f>
        <v>0</v>
      </c>
      <c r="R72" s="36">
        <f t="shared" ref="R72" si="58">Q72-J72</f>
        <v>0</v>
      </c>
      <c r="S72" s="31">
        <f t="shared" ref="S72" si="59">Q72-R72</f>
        <v>0</v>
      </c>
      <c r="T72" s="37">
        <f t="shared" ref="T72" si="60">F72-G72</f>
        <v>0</v>
      </c>
      <c r="U72" s="33">
        <f t="shared" ref="U72" si="61">J72+K72-I72</f>
        <v>0</v>
      </c>
      <c r="V72" s="32">
        <f t="shared" ref="V72" si="62">T72-U72</f>
        <v>0</v>
      </c>
      <c r="W72" s="34">
        <f t="shared" ref="W72" si="63">F72-(J72+K72)</f>
        <v>0</v>
      </c>
      <c r="X72" s="38">
        <f t="shared" ref="X72" si="64">L72-N72</f>
        <v>0</v>
      </c>
      <c r="Y72" s="38">
        <f t="shared" ref="Y72" si="65">O72-P72</f>
        <v>0</v>
      </c>
      <c r="Z72" s="35">
        <f t="shared" ref="Z72" si="66">X72-Y72</f>
        <v>0</v>
      </c>
      <c r="AC72" s="60"/>
      <c r="AG72" s="61"/>
    </row>
    <row r="73" spans="1:33" x14ac:dyDescent="0.25">
      <c r="A73" t="s">
        <v>225</v>
      </c>
      <c r="B73" s="61" t="s">
        <v>224</v>
      </c>
      <c r="D73" s="9" t="s">
        <v>92</v>
      </c>
      <c r="E73" s="8">
        <v>77</v>
      </c>
      <c r="F73" s="15">
        <f>IFERROR(VLOOKUP($A73,Массив!$A$6:$BH$500,F$1,FALSE),"0")</f>
        <v>0</v>
      </c>
      <c r="G73" s="15">
        <f>IFERROR(VLOOKUP($A73,Массив!$A$6:$BH$500,G$1,FALSE),"0")</f>
        <v>0</v>
      </c>
      <c r="H73" s="15">
        <f>IFERROR(VLOOKUP($A73,Массив!$A$6:$BH$500,H$1,FALSE),"0")</f>
        <v>0</v>
      </c>
      <c r="I73" s="15">
        <f>IFERROR(VLOOKUP($A73,Массив!$A$6:$BH$500,I$1,FALSE),"0")</f>
        <v>0</v>
      </c>
      <c r="J73" s="15">
        <f>IFERROR(VLOOKUP($A73,Массив!$A$6:$BH$500,J$1,FALSE),"0")</f>
        <v>0</v>
      </c>
      <c r="K73" s="15">
        <f>IFERROR(VLOOKUP($A73,Массив!$A$6:$BH$500,K$1,FALSE),"0")</f>
        <v>0</v>
      </c>
      <c r="L73" s="15">
        <f>IFERROR(VLOOKUP($A73,Массив!$A$6:$BH$500,L$1,FALSE),"0")</f>
        <v>0</v>
      </c>
      <c r="M73" s="15">
        <f>IFERROR(VLOOKUP($A73,Массив!$A$6:$BH$500,M$1,FALSE),"0")</f>
        <v>0</v>
      </c>
      <c r="N73" s="15">
        <f>IFERROR(VLOOKUP($A73,Массив!$A$6:$BH$500,N$1,FALSE),"0")</f>
        <v>0</v>
      </c>
      <c r="O73" s="15">
        <f>IFERROR(VLOOKUP($A73,Массив!$A$6:$BH$500,O$1,FALSE),"0")</f>
        <v>0</v>
      </c>
      <c r="P73" s="15">
        <f>IFERROR(VLOOKUP($A73,Массив!$A$6:$BH$500,P$1,FALSE),"0")</f>
        <v>0</v>
      </c>
      <c r="Q73" s="36">
        <f t="shared" si="3"/>
        <v>0</v>
      </c>
      <c r="R73" s="36">
        <f t="shared" si="4"/>
        <v>0</v>
      </c>
      <c r="S73" s="31">
        <f t="shared" si="5"/>
        <v>0</v>
      </c>
      <c r="T73" s="37">
        <f t="shared" si="6"/>
        <v>0</v>
      </c>
      <c r="U73" s="33">
        <f t="shared" si="0"/>
        <v>0</v>
      </c>
      <c r="V73" s="32">
        <f t="shared" si="1"/>
        <v>0</v>
      </c>
      <c r="W73" s="34">
        <f t="shared" si="7"/>
        <v>0</v>
      </c>
      <c r="X73" s="38">
        <f t="shared" si="8"/>
        <v>0</v>
      </c>
      <c r="Y73" s="38">
        <f t="shared" si="9"/>
        <v>0</v>
      </c>
      <c r="Z73" s="35">
        <f t="shared" si="10"/>
        <v>0</v>
      </c>
      <c r="AC73" s="60"/>
      <c r="AG73" s="61"/>
    </row>
    <row r="74" spans="1:33" x14ac:dyDescent="0.25">
      <c r="A74" t="s">
        <v>226</v>
      </c>
      <c r="B74" s="61" t="s">
        <v>225</v>
      </c>
      <c r="D74" s="9" t="s">
        <v>93</v>
      </c>
      <c r="E74" s="8">
        <v>78</v>
      </c>
      <c r="F74" s="15">
        <f>IFERROR(VLOOKUP($A74,Массив!$A$6:$BH$500,F$1,FALSE),"0")</f>
        <v>0</v>
      </c>
      <c r="G74" s="15">
        <f>IFERROR(VLOOKUP($A74,Массив!$A$6:$BH$500,G$1,FALSE),"0")</f>
        <v>0</v>
      </c>
      <c r="H74" s="15">
        <f>IFERROR(VLOOKUP($A74,Массив!$A$6:$BH$500,H$1,FALSE),"0")</f>
        <v>0</v>
      </c>
      <c r="I74" s="15">
        <f>IFERROR(VLOOKUP($A74,Массив!$A$6:$BH$500,I$1,FALSE),"0")</f>
        <v>0</v>
      </c>
      <c r="J74" s="15">
        <f>IFERROR(VLOOKUP($A74,Массив!$A$6:$BH$500,J$1,FALSE),"0")</f>
        <v>0</v>
      </c>
      <c r="K74" s="15">
        <f>IFERROR(VLOOKUP($A74,Массив!$A$6:$BH$500,K$1,FALSE),"0")</f>
        <v>0</v>
      </c>
      <c r="L74" s="18">
        <f>IFERROR(VLOOKUP($A74,Массив!$A$6:$BH$500,L$1,FALSE),"0")</f>
        <v>0</v>
      </c>
      <c r="M74" s="18">
        <f>IFERROR(VLOOKUP($A74,Массив!$A$6:$BH$500,M$1,FALSE),"0")</f>
        <v>0</v>
      </c>
      <c r="N74" s="18">
        <f>IFERROR(VLOOKUP($A74,Массив!$A$6:$BH$500,N$1,FALSE),"0")</f>
        <v>0</v>
      </c>
      <c r="O74" s="18">
        <f>IFERROR(VLOOKUP($A74,Массив!$A$6:$BH$500,O$1,FALSE),"0")</f>
        <v>0</v>
      </c>
      <c r="P74" s="18">
        <f>IFERROR(VLOOKUP($A74,Массив!$A$6:$BH$500,P$1,FALSE),"0")</f>
        <v>0</v>
      </c>
      <c r="Q74" s="36">
        <f t="shared" si="3"/>
        <v>0</v>
      </c>
      <c r="R74" s="36">
        <f t="shared" si="4"/>
        <v>0</v>
      </c>
      <c r="S74" s="31">
        <f t="shared" si="5"/>
        <v>0</v>
      </c>
      <c r="T74" s="37">
        <f t="shared" si="6"/>
        <v>0</v>
      </c>
      <c r="U74" s="33">
        <f t="shared" si="0"/>
        <v>0</v>
      </c>
      <c r="V74" s="32">
        <f t="shared" si="1"/>
        <v>0</v>
      </c>
      <c r="W74" s="34">
        <f t="shared" si="7"/>
        <v>0</v>
      </c>
      <c r="X74" s="38">
        <f t="shared" si="8"/>
        <v>0</v>
      </c>
      <c r="Y74" s="38">
        <f t="shared" si="9"/>
        <v>0</v>
      </c>
      <c r="Z74" s="35">
        <f t="shared" si="10"/>
        <v>0</v>
      </c>
      <c r="AC74" s="60"/>
      <c r="AG74" s="61"/>
    </row>
    <row r="75" spans="1:33" x14ac:dyDescent="0.25">
      <c r="A75" t="s">
        <v>227</v>
      </c>
      <c r="B75" s="61" t="s">
        <v>226</v>
      </c>
      <c r="D75" s="9" t="s">
        <v>94</v>
      </c>
      <c r="E75" s="8">
        <v>79</v>
      </c>
      <c r="F75" s="15">
        <f>IFERROR(VLOOKUP($A75,Массив!$A$6:$BH$500,F$1,FALSE),"0")</f>
        <v>1408</v>
      </c>
      <c r="G75" s="15">
        <f>IFERROR(VLOOKUP($A75,Массив!$A$6:$BH$500,G$1,FALSE),"0")</f>
        <v>163</v>
      </c>
      <c r="H75" s="15">
        <f>IFERROR(VLOOKUP($A75,Массив!$A$6:$BH$500,H$1,FALSE),"0")</f>
        <v>0</v>
      </c>
      <c r="I75" s="15">
        <f>IFERROR(VLOOKUP($A75,Массив!$A$6:$BH$500,I$1,FALSE),"0")</f>
        <v>163</v>
      </c>
      <c r="J75" s="15">
        <f>IFERROR(VLOOKUP($A75,Массив!$A$6:$BH$500,J$1,FALSE),"0")</f>
        <v>1408</v>
      </c>
      <c r="K75" s="15">
        <f>IFERROR(VLOOKUP($A75,Массив!$A$6:$BH$500,K$1,FALSE),"0")</f>
        <v>0</v>
      </c>
      <c r="L75" s="18">
        <f>IFERROR(VLOOKUP($A75,Массив!$A$6:$BH$500,L$1,FALSE),"0")</f>
        <v>0</v>
      </c>
      <c r="M75" s="18">
        <f>IFERROR(VLOOKUP($A75,Массив!$A$6:$BH$500,M$1,FALSE),"0")</f>
        <v>0</v>
      </c>
      <c r="N75" s="18">
        <f>IFERROR(VLOOKUP($A75,Массив!$A$6:$BH$500,N$1,FALSE),"0")</f>
        <v>0</v>
      </c>
      <c r="O75" s="18">
        <f>IFERROR(VLOOKUP($A75,Массив!$A$6:$BH$500,O$1,FALSE),"0")</f>
        <v>0</v>
      </c>
      <c r="P75" s="18">
        <f>IFERROR(VLOOKUP($A75,Массив!$A$6:$BH$500,P$1,FALSE),"0")</f>
        <v>0</v>
      </c>
      <c r="Q75" s="36">
        <f t="shared" si="3"/>
        <v>1408</v>
      </c>
      <c r="R75" s="36">
        <f t="shared" si="4"/>
        <v>0</v>
      </c>
      <c r="S75" s="31">
        <f t="shared" si="5"/>
        <v>1408</v>
      </c>
      <c r="T75" s="37">
        <f t="shared" si="6"/>
        <v>1245</v>
      </c>
      <c r="U75" s="33">
        <f t="shared" ref="U75:U122" si="67">J75+K75-I75</f>
        <v>1245</v>
      </c>
      <c r="V75" s="32">
        <f t="shared" ref="V75:V122" si="68">T75-U75</f>
        <v>0</v>
      </c>
      <c r="W75" s="34">
        <f t="shared" si="7"/>
        <v>0</v>
      </c>
      <c r="X75" s="38">
        <f t="shared" si="8"/>
        <v>0</v>
      </c>
      <c r="Y75" s="38">
        <f t="shared" si="9"/>
        <v>0</v>
      </c>
      <c r="Z75" s="35">
        <f t="shared" si="10"/>
        <v>0</v>
      </c>
      <c r="AC75" s="60"/>
      <c r="AG75" s="61"/>
    </row>
    <row r="76" spans="1:33" x14ac:dyDescent="0.25">
      <c r="A76" t="s">
        <v>228</v>
      </c>
      <c r="B76" s="61" t="s">
        <v>227</v>
      </c>
      <c r="D76" s="9" t="s">
        <v>95</v>
      </c>
      <c r="E76" s="8">
        <v>80</v>
      </c>
      <c r="F76" s="15">
        <f>IFERROR(VLOOKUP($A76,Массив!$A$6:$BH$500,F$1,FALSE),"0")</f>
        <v>0</v>
      </c>
      <c r="G76" s="15">
        <f>IFERROR(VLOOKUP($A76,Массив!$A$6:$BH$500,G$1,FALSE),"0")</f>
        <v>0</v>
      </c>
      <c r="H76" s="15">
        <f>IFERROR(VLOOKUP($A76,Массив!$A$6:$BH$500,H$1,FALSE),"0")</f>
        <v>0</v>
      </c>
      <c r="I76" s="15">
        <f>IFERROR(VLOOKUP($A76,Массив!$A$6:$BH$500,I$1,FALSE),"0")</f>
        <v>0</v>
      </c>
      <c r="J76" s="15">
        <f>IFERROR(VLOOKUP($A76,Массив!$A$6:$BH$500,J$1,FALSE),"0")</f>
        <v>0</v>
      </c>
      <c r="K76" s="15">
        <f>IFERROR(VLOOKUP($A76,Массив!$A$6:$BH$500,K$1,FALSE),"0")</f>
        <v>0</v>
      </c>
      <c r="L76" s="15">
        <f>IFERROR(VLOOKUP($A76,Массив!$A$6:$BH$500,L$1,FALSE),"0")</f>
        <v>0</v>
      </c>
      <c r="M76" s="15">
        <f>IFERROR(VLOOKUP($A76,Массив!$A$6:$BH$500,M$1,FALSE),"0")</f>
        <v>0</v>
      </c>
      <c r="N76" s="15">
        <f>IFERROR(VLOOKUP($A76,Массив!$A$6:$BH$500,N$1,FALSE),"0")</f>
        <v>0</v>
      </c>
      <c r="O76" s="15">
        <f>IFERROR(VLOOKUP($A76,Массив!$A$6:$BH$500,O$1,FALSE),"0")</f>
        <v>0</v>
      </c>
      <c r="P76" s="15">
        <f>IFERROR(VLOOKUP($A76,Массив!$A$6:$BH$500,P$1,FALSE),"0")</f>
        <v>0</v>
      </c>
      <c r="Q76" s="36">
        <f t="shared" si="3"/>
        <v>0</v>
      </c>
      <c r="R76" s="36">
        <f t="shared" si="4"/>
        <v>0</v>
      </c>
      <c r="S76" s="31">
        <f t="shared" ref="S76:S119" si="69">Q76-R76</f>
        <v>0</v>
      </c>
      <c r="T76" s="37">
        <f t="shared" si="6"/>
        <v>0</v>
      </c>
      <c r="U76" s="33">
        <f t="shared" si="67"/>
        <v>0</v>
      </c>
      <c r="V76" s="32">
        <f t="shared" si="68"/>
        <v>0</v>
      </c>
      <c r="W76" s="34">
        <f t="shared" ref="W76:W119" si="70">F76-(J76+K76)</f>
        <v>0</v>
      </c>
      <c r="X76" s="38">
        <f t="shared" si="8"/>
        <v>0</v>
      </c>
      <c r="Y76" s="38">
        <f t="shared" si="9"/>
        <v>0</v>
      </c>
      <c r="Z76" s="35">
        <f t="shared" ref="Z76:Z119" si="71">X76-Y76</f>
        <v>0</v>
      </c>
      <c r="AC76" s="60"/>
      <c r="AG76" s="61"/>
    </row>
    <row r="77" spans="1:33" x14ac:dyDescent="0.25">
      <c r="A77" t="s">
        <v>230</v>
      </c>
      <c r="B77" s="61" t="s">
        <v>229</v>
      </c>
      <c r="D77" s="9" t="s">
        <v>96</v>
      </c>
      <c r="E77" s="8">
        <v>82</v>
      </c>
      <c r="F77" s="15">
        <f>IFERROR(VLOOKUP($A77,Массив!$A$6:$BH$500,F$1,FALSE),"0")</f>
        <v>0</v>
      </c>
      <c r="G77" s="15">
        <f>IFERROR(VLOOKUP($A77,Массив!$A$6:$BH$500,G$1,FALSE),"0")</f>
        <v>0</v>
      </c>
      <c r="H77" s="15">
        <f>IFERROR(VLOOKUP($A77,Массив!$A$6:$BH$500,H$1,FALSE),"0")</f>
        <v>0</v>
      </c>
      <c r="I77" s="15">
        <f>IFERROR(VLOOKUP($A77,Массив!$A$6:$BH$500,I$1,FALSE),"0")</f>
        <v>0</v>
      </c>
      <c r="J77" s="15">
        <f>IFERROR(VLOOKUP($A77,Массив!$A$6:$BH$500,J$1,FALSE),"0")</f>
        <v>0</v>
      </c>
      <c r="K77" s="15">
        <f>IFERROR(VLOOKUP($A77,Массив!$A$6:$BH$500,K$1,FALSE),"0")</f>
        <v>0</v>
      </c>
      <c r="L77" s="18">
        <f>IFERROR(VLOOKUP($A77,Массив!$A$6:$BH$500,L$1,FALSE),"0")</f>
        <v>0</v>
      </c>
      <c r="M77" s="18">
        <f>IFERROR(VLOOKUP($A77,Массив!$A$6:$BH$500,M$1,FALSE),"0")</f>
        <v>0</v>
      </c>
      <c r="N77" s="18">
        <f>IFERROR(VLOOKUP($A77,Массив!$A$6:$BH$500,N$1,FALSE),"0")</f>
        <v>0</v>
      </c>
      <c r="O77" s="18">
        <f>IFERROR(VLOOKUP($A77,Массив!$A$6:$BH$500,O$1,FALSE),"0")</f>
        <v>0</v>
      </c>
      <c r="P77" s="18">
        <f>IFERROR(VLOOKUP($A77,Массив!$A$6:$BH$500,P$1,FALSE),"0")</f>
        <v>0</v>
      </c>
      <c r="Q77" s="36">
        <f t="shared" ref="Q77:Q119" si="72">F77-H77</f>
        <v>0</v>
      </c>
      <c r="R77" s="36">
        <f t="shared" ref="R77:R119" si="73">Q77-J77</f>
        <v>0</v>
      </c>
      <c r="S77" s="31">
        <f t="shared" si="69"/>
        <v>0</v>
      </c>
      <c r="T77" s="37">
        <f t="shared" ref="T77:T119" si="74">F77-G77</f>
        <v>0</v>
      </c>
      <c r="U77" s="33">
        <f t="shared" si="67"/>
        <v>0</v>
      </c>
      <c r="V77" s="32">
        <f t="shared" si="68"/>
        <v>0</v>
      </c>
      <c r="W77" s="34">
        <f t="shared" si="70"/>
        <v>0</v>
      </c>
      <c r="X77" s="38">
        <f t="shared" ref="X77:X119" si="75">L77-N77</f>
        <v>0</v>
      </c>
      <c r="Y77" s="38">
        <f t="shared" ref="Y77:Y119" si="76">O77-P77</f>
        <v>0</v>
      </c>
      <c r="Z77" s="35">
        <f t="shared" si="71"/>
        <v>0</v>
      </c>
      <c r="AC77" s="60"/>
      <c r="AG77" s="61"/>
    </row>
    <row r="78" spans="1:33" x14ac:dyDescent="0.25">
      <c r="A78" s="7" t="s">
        <v>443</v>
      </c>
      <c r="B78" s="61" t="s">
        <v>419</v>
      </c>
      <c r="D78" s="11" t="s">
        <v>420</v>
      </c>
      <c r="E78" s="8" t="s">
        <v>442</v>
      </c>
      <c r="F78" s="15">
        <f>IFERROR(VLOOKUP($A78,Массив!$A$6:$BH$500,F$1,FALSE),"0")</f>
        <v>0</v>
      </c>
      <c r="G78" s="15">
        <f>IFERROR(VLOOKUP($A78,Массив!$A$6:$BH$500,G$1,FALSE),"0")</f>
        <v>0</v>
      </c>
      <c r="H78" s="15">
        <f>IFERROR(VLOOKUP($A78,Массив!$A$6:$BH$500,H$1,FALSE),"0")</f>
        <v>0</v>
      </c>
      <c r="I78" s="15">
        <f>IFERROR(VLOOKUP($A78,Массив!$A$6:$BH$500,I$1,FALSE),"0")</f>
        <v>0</v>
      </c>
      <c r="J78" s="15">
        <f>IFERROR(VLOOKUP($A78,Массив!$A$6:$BH$500,J$1,FALSE),"0")</f>
        <v>0</v>
      </c>
      <c r="K78" s="15">
        <f>IFERROR(VLOOKUP($A78,Массив!$A$6:$BH$500,K$1,FALSE),"0")</f>
        <v>0</v>
      </c>
      <c r="L78" s="18">
        <f>IFERROR(VLOOKUP($A78,Массив!$A$6:$BH$500,L$1,FALSE),"0")</f>
        <v>0</v>
      </c>
      <c r="M78" s="18">
        <f>IFERROR(VLOOKUP($A78,Массив!$A$6:$BH$500,M$1,FALSE),"0")</f>
        <v>0</v>
      </c>
      <c r="N78" s="18">
        <f>IFERROR(VLOOKUP($A78,Массив!$A$6:$BH$500,N$1,FALSE),"0")</f>
        <v>0</v>
      </c>
      <c r="O78" s="18">
        <f>IFERROR(VLOOKUP($A78,Массив!$A$6:$BH$500,O$1,FALSE),"0")</f>
        <v>0</v>
      </c>
      <c r="P78" s="18">
        <f>IFERROR(VLOOKUP($A78,Массив!$A$6:$BH$500,P$1,FALSE),"0")</f>
        <v>0</v>
      </c>
      <c r="Q78" s="36">
        <f t="shared" ref="Q78" si="77">F78-H78</f>
        <v>0</v>
      </c>
      <c r="R78" s="36">
        <f t="shared" ref="R78" si="78">Q78-J78</f>
        <v>0</v>
      </c>
      <c r="S78" s="31">
        <f t="shared" ref="S78" si="79">Q78-R78</f>
        <v>0</v>
      </c>
      <c r="T78" s="37">
        <f t="shared" ref="T78" si="80">F78-G78</f>
        <v>0</v>
      </c>
      <c r="U78" s="33">
        <f t="shared" ref="U78" si="81">J78+K78-I78</f>
        <v>0</v>
      </c>
      <c r="V78" s="32">
        <f t="shared" ref="V78" si="82">T78-U78</f>
        <v>0</v>
      </c>
      <c r="W78" s="34">
        <f t="shared" ref="W78" si="83">F78-(J78+K78)</f>
        <v>0</v>
      </c>
      <c r="X78" s="38">
        <f t="shared" ref="X78" si="84">L78-N78</f>
        <v>0</v>
      </c>
      <c r="Y78" s="38">
        <f t="shared" ref="Y78" si="85">O78-P78</f>
        <v>0</v>
      </c>
      <c r="Z78" s="35">
        <f t="shared" ref="Z78" si="86">X78-Y78</f>
        <v>0</v>
      </c>
      <c r="AC78" s="60"/>
      <c r="AG78" s="61"/>
    </row>
    <row r="79" spans="1:33" x14ac:dyDescent="0.25">
      <c r="A79" s="7"/>
      <c r="B79" s="61"/>
      <c r="D79" s="56" t="s">
        <v>426</v>
      </c>
      <c r="E79" s="22"/>
      <c r="F79" s="23">
        <f>F77-F78</f>
        <v>0</v>
      </c>
      <c r="G79" s="23">
        <f t="shared" ref="G79:Z79" si="87">G77-G78</f>
        <v>0</v>
      </c>
      <c r="H79" s="23">
        <f t="shared" si="87"/>
        <v>0</v>
      </c>
      <c r="I79" s="23">
        <f t="shared" si="87"/>
        <v>0</v>
      </c>
      <c r="J79" s="23">
        <f t="shared" si="87"/>
        <v>0</v>
      </c>
      <c r="K79" s="23">
        <f t="shared" si="87"/>
        <v>0</v>
      </c>
      <c r="L79" s="23">
        <f t="shared" si="87"/>
        <v>0</v>
      </c>
      <c r="M79" s="23">
        <f t="shared" si="87"/>
        <v>0</v>
      </c>
      <c r="N79" s="23">
        <f t="shared" si="87"/>
        <v>0</v>
      </c>
      <c r="O79" s="23">
        <f t="shared" si="87"/>
        <v>0</v>
      </c>
      <c r="P79" s="23">
        <f t="shared" si="87"/>
        <v>0</v>
      </c>
      <c r="Q79" s="23">
        <f t="shared" si="87"/>
        <v>0</v>
      </c>
      <c r="R79" s="23">
        <f t="shared" si="87"/>
        <v>0</v>
      </c>
      <c r="S79" s="51">
        <f t="shared" si="87"/>
        <v>0</v>
      </c>
      <c r="T79" s="23">
        <f t="shared" si="87"/>
        <v>0</v>
      </c>
      <c r="U79" s="23">
        <f t="shared" si="87"/>
        <v>0</v>
      </c>
      <c r="V79" s="51">
        <f t="shared" si="87"/>
        <v>0</v>
      </c>
      <c r="W79" s="51">
        <f t="shared" si="87"/>
        <v>0</v>
      </c>
      <c r="X79" s="23">
        <f t="shared" si="87"/>
        <v>0</v>
      </c>
      <c r="Y79" s="23">
        <f t="shared" si="87"/>
        <v>0</v>
      </c>
      <c r="Z79" s="51">
        <f t="shared" si="87"/>
        <v>0</v>
      </c>
      <c r="AC79" s="60"/>
      <c r="AG79" s="61"/>
    </row>
    <row r="80" spans="1:33" x14ac:dyDescent="0.25">
      <c r="A80" t="s">
        <v>454</v>
      </c>
      <c r="B80" s="61" t="s">
        <v>230</v>
      </c>
      <c r="D80" s="9" t="s">
        <v>97</v>
      </c>
      <c r="E80" s="8">
        <v>83</v>
      </c>
      <c r="F80" s="15">
        <f>IFERROR(VLOOKUP($A80,Массив!$A$6:$BH$500,F$1,FALSE),"0")</f>
        <v>0</v>
      </c>
      <c r="G80" s="15">
        <f>IFERROR(VLOOKUP($A80,Массив!$A$6:$BH$500,G$1,FALSE),"0")</f>
        <v>0</v>
      </c>
      <c r="H80" s="15">
        <f>IFERROR(VLOOKUP($A80,Массив!$A$6:$BH$500,H$1,FALSE),"0")</f>
        <v>0</v>
      </c>
      <c r="I80" s="15">
        <f>IFERROR(VLOOKUP($A80,Массив!$A$6:$BH$500,I$1,FALSE),"0")</f>
        <v>0</v>
      </c>
      <c r="J80" s="15">
        <f>IFERROR(VLOOKUP($A80,Массив!$A$6:$BH$500,J$1,FALSE),"0")</f>
        <v>0</v>
      </c>
      <c r="K80" s="15">
        <f>IFERROR(VLOOKUP($A80,Массив!$A$6:$BH$500,K$1,FALSE),"0")</f>
        <v>0</v>
      </c>
      <c r="L80" s="18">
        <f>IFERROR(VLOOKUP($A80,Массив!$A$6:$BH$500,L$1,FALSE),"0")</f>
        <v>0</v>
      </c>
      <c r="M80" s="18">
        <f>IFERROR(VLOOKUP($A80,Массив!$A$6:$BH$500,M$1,FALSE),"0")</f>
        <v>0</v>
      </c>
      <c r="N80" s="18">
        <f>IFERROR(VLOOKUP($A80,Массив!$A$6:$BH$500,N$1,FALSE),"0")</f>
        <v>0</v>
      </c>
      <c r="O80" s="18">
        <f>IFERROR(VLOOKUP($A80,Массив!$A$6:$BH$500,O$1,FALSE),"0")</f>
        <v>0</v>
      </c>
      <c r="P80" s="18">
        <f>IFERROR(VLOOKUP($A80,Массив!$A$6:$BH$500,P$1,FALSE),"0")</f>
        <v>0</v>
      </c>
      <c r="Q80" s="36">
        <f t="shared" si="72"/>
        <v>0</v>
      </c>
      <c r="R80" s="36">
        <f t="shared" si="73"/>
        <v>0</v>
      </c>
      <c r="S80" s="31">
        <f t="shared" si="69"/>
        <v>0</v>
      </c>
      <c r="T80" s="37">
        <f t="shared" si="74"/>
        <v>0</v>
      </c>
      <c r="U80" s="33">
        <f t="shared" si="67"/>
        <v>0</v>
      </c>
      <c r="V80" s="32">
        <f t="shared" si="68"/>
        <v>0</v>
      </c>
      <c r="W80" s="34">
        <f t="shared" si="70"/>
        <v>0</v>
      </c>
      <c r="X80" s="38">
        <f t="shared" si="75"/>
        <v>0</v>
      </c>
      <c r="Y80" s="38">
        <f t="shared" si="76"/>
        <v>0</v>
      </c>
      <c r="Z80" s="35">
        <f t="shared" si="71"/>
        <v>0</v>
      </c>
      <c r="AC80" s="60"/>
      <c r="AG80" s="61"/>
    </row>
    <row r="81" spans="1:33" x14ac:dyDescent="0.25">
      <c r="A81" t="s">
        <v>231</v>
      </c>
      <c r="B81" s="61"/>
      <c r="D81" s="9" t="s">
        <v>444</v>
      </c>
      <c r="E81" s="8">
        <v>84</v>
      </c>
      <c r="F81" s="15">
        <f>IFERROR(VLOOKUP($A81,Массив!$A$6:$BH$500,F$1,FALSE),"0")</f>
        <v>0</v>
      </c>
      <c r="G81" s="15">
        <f>IFERROR(VLOOKUP($A81,Массив!$A$6:$BH$500,G$1,FALSE),"0")</f>
        <v>0</v>
      </c>
      <c r="H81" s="15">
        <f>IFERROR(VLOOKUP($A81,Массив!$A$6:$BH$500,H$1,FALSE),"0")</f>
        <v>0</v>
      </c>
      <c r="I81" s="15">
        <f>IFERROR(VLOOKUP($A81,Массив!$A$6:$BH$500,I$1,FALSE),"0")</f>
        <v>0</v>
      </c>
      <c r="J81" s="15">
        <f>IFERROR(VLOOKUP($A81,Массив!$A$6:$BH$500,J$1,FALSE),"0")</f>
        <v>0</v>
      </c>
      <c r="K81" s="15">
        <f>IFERROR(VLOOKUP($A81,Массив!$A$6:$BH$500,K$1,FALSE),"0")</f>
        <v>0</v>
      </c>
      <c r="L81" s="18">
        <f>IFERROR(VLOOKUP($A81,Массив!$A$6:$BH$500,L$1,FALSE),"0")</f>
        <v>0</v>
      </c>
      <c r="M81" s="18">
        <f>IFERROR(VLOOKUP($A81,Массив!$A$6:$BH$500,M$1,FALSE),"0")</f>
        <v>0</v>
      </c>
      <c r="N81" s="18">
        <f>IFERROR(VLOOKUP($A81,Массив!$A$6:$BH$500,N$1,FALSE),"0")</f>
        <v>0</v>
      </c>
      <c r="O81" s="18">
        <f>IFERROR(VLOOKUP($A81,Массив!$A$6:$BH$500,O$1,FALSE),"0")</f>
        <v>0</v>
      </c>
      <c r="P81" s="18">
        <f>IFERROR(VLOOKUP($A81,Массив!$A$6:$BH$500,P$1,FALSE),"0")</f>
        <v>0</v>
      </c>
      <c r="Q81" s="36">
        <f t="shared" si="72"/>
        <v>0</v>
      </c>
      <c r="R81" s="36">
        <f t="shared" si="73"/>
        <v>0</v>
      </c>
      <c r="S81" s="31">
        <f t="shared" si="69"/>
        <v>0</v>
      </c>
      <c r="T81" s="37">
        <f t="shared" si="74"/>
        <v>0</v>
      </c>
      <c r="U81" s="33">
        <f t="shared" si="67"/>
        <v>0</v>
      </c>
      <c r="V81" s="32">
        <f t="shared" si="68"/>
        <v>0</v>
      </c>
      <c r="W81" s="34">
        <f t="shared" si="70"/>
        <v>0</v>
      </c>
      <c r="X81" s="38">
        <f t="shared" si="75"/>
        <v>0</v>
      </c>
      <c r="Y81" s="38">
        <f t="shared" si="76"/>
        <v>0</v>
      </c>
      <c r="Z81" s="35">
        <f t="shared" si="71"/>
        <v>0</v>
      </c>
      <c r="AC81" s="60"/>
      <c r="AG81" s="61"/>
    </row>
    <row r="82" spans="1:33" x14ac:dyDescent="0.25">
      <c r="A82" t="s">
        <v>455</v>
      </c>
      <c r="B82" s="61" t="s">
        <v>231</v>
      </c>
      <c r="D82" s="9" t="s">
        <v>98</v>
      </c>
      <c r="E82" s="8">
        <v>85</v>
      </c>
      <c r="F82" s="15">
        <f>IFERROR(VLOOKUP($A82,Массив!$A$6:$BH$500,F$1,FALSE),"0")</f>
        <v>0</v>
      </c>
      <c r="G82" s="15">
        <f>IFERROR(VLOOKUP($A82,Массив!$A$6:$BH$500,G$1,FALSE),"0")</f>
        <v>0</v>
      </c>
      <c r="H82" s="15">
        <f>IFERROR(VLOOKUP($A82,Массив!$A$6:$BH$500,H$1,FALSE),"0")</f>
        <v>0</v>
      </c>
      <c r="I82" s="15">
        <f>IFERROR(VLOOKUP($A82,Массив!$A$6:$BH$500,I$1,FALSE),"0")</f>
        <v>0</v>
      </c>
      <c r="J82" s="15">
        <f>IFERROR(VLOOKUP($A82,Массив!$A$6:$BH$500,J$1,FALSE),"0")</f>
        <v>0</v>
      </c>
      <c r="K82" s="15">
        <f>IFERROR(VLOOKUP($A82,Массив!$A$6:$BH$500,K$1,FALSE),"0")</f>
        <v>0</v>
      </c>
      <c r="L82" s="15">
        <f>IFERROR(VLOOKUP($A82,Массив!$A$6:$BH$500,L$1,FALSE),"0")</f>
        <v>0</v>
      </c>
      <c r="M82" s="15">
        <f>IFERROR(VLOOKUP($A82,Массив!$A$6:$BH$500,M$1,FALSE),"0")</f>
        <v>0</v>
      </c>
      <c r="N82" s="15">
        <f>IFERROR(VLOOKUP($A82,Массив!$A$6:$BH$500,N$1,FALSE),"0")</f>
        <v>0</v>
      </c>
      <c r="O82" s="15">
        <f>IFERROR(VLOOKUP($A82,Массив!$A$6:$BH$500,O$1,FALSE),"0")</f>
        <v>0</v>
      </c>
      <c r="P82" s="15">
        <f>IFERROR(VLOOKUP($A82,Массив!$A$6:$BH$500,P$1,FALSE),"0")</f>
        <v>0</v>
      </c>
      <c r="Q82" s="36">
        <f t="shared" si="72"/>
        <v>0</v>
      </c>
      <c r="R82" s="36">
        <f t="shared" si="73"/>
        <v>0</v>
      </c>
      <c r="S82" s="31">
        <f t="shared" si="69"/>
        <v>0</v>
      </c>
      <c r="T82" s="37">
        <f t="shared" si="74"/>
        <v>0</v>
      </c>
      <c r="U82" s="33">
        <f t="shared" si="67"/>
        <v>0</v>
      </c>
      <c r="V82" s="32">
        <f t="shared" si="68"/>
        <v>0</v>
      </c>
      <c r="W82" s="34">
        <f t="shared" si="70"/>
        <v>0</v>
      </c>
      <c r="X82" s="38">
        <f t="shared" si="75"/>
        <v>0</v>
      </c>
      <c r="Y82" s="38">
        <f t="shared" si="76"/>
        <v>0</v>
      </c>
      <c r="Z82" s="35">
        <f t="shared" si="71"/>
        <v>0</v>
      </c>
      <c r="AC82" s="60"/>
      <c r="AG82" s="61"/>
    </row>
    <row r="83" spans="1:33" x14ac:dyDescent="0.25">
      <c r="A83" t="s">
        <v>233</v>
      </c>
      <c r="B83" s="61" t="s">
        <v>232</v>
      </c>
      <c r="D83" s="9" t="s">
        <v>99</v>
      </c>
      <c r="E83" s="8">
        <v>87</v>
      </c>
      <c r="F83" s="15">
        <f>IFERROR(VLOOKUP($A83,Массив!$A$6:$BH$500,F$1,FALSE),"0")</f>
        <v>20033</v>
      </c>
      <c r="G83" s="15">
        <f>IFERROR(VLOOKUP($A83,Массив!$A$6:$BH$500,G$1,FALSE),"0")</f>
        <v>5387</v>
      </c>
      <c r="H83" s="15">
        <f>IFERROR(VLOOKUP($A83,Массив!$A$6:$BH$500,H$1,FALSE),"0")</f>
        <v>20033</v>
      </c>
      <c r="I83" s="15">
        <f>IFERROR(VLOOKUP($A83,Массив!$A$6:$BH$500,I$1,FALSE),"0")</f>
        <v>3284</v>
      </c>
      <c r="J83" s="15">
        <f>IFERROR(VLOOKUP($A83,Массив!$A$6:$BH$500,J$1,FALSE),"0")</f>
        <v>0</v>
      </c>
      <c r="K83" s="15">
        <f>IFERROR(VLOOKUP($A83,Массив!$A$6:$BH$500,K$1,FALSE),"0")</f>
        <v>16738</v>
      </c>
      <c r="L83" s="15">
        <f>IFERROR(VLOOKUP($A83,Массив!$A$6:$BH$500,L$1,FALSE),"0")</f>
        <v>0</v>
      </c>
      <c r="M83" s="15">
        <f>IFERROR(VLOOKUP($A83,Массив!$A$6:$BH$500,M$1,FALSE),"0")</f>
        <v>0</v>
      </c>
      <c r="N83" s="15">
        <f>IFERROR(VLOOKUP($A83,Массив!$A$6:$BH$500,N$1,FALSE),"0")</f>
        <v>0</v>
      </c>
      <c r="O83" s="15">
        <f>IFERROR(VLOOKUP($A83,Массив!$A$6:$BH$500,O$1,FALSE),"0")</f>
        <v>0</v>
      </c>
      <c r="P83" s="15">
        <f>IFERROR(VLOOKUP($A83,Массив!$A$6:$BH$500,P$1,FALSE),"0")</f>
        <v>0</v>
      </c>
      <c r="Q83" s="36">
        <f t="shared" si="72"/>
        <v>0</v>
      </c>
      <c r="R83" s="36">
        <f t="shared" si="73"/>
        <v>0</v>
      </c>
      <c r="S83" s="31">
        <f t="shared" si="69"/>
        <v>0</v>
      </c>
      <c r="T83" s="37">
        <f t="shared" si="74"/>
        <v>14646</v>
      </c>
      <c r="U83" s="33">
        <f t="shared" si="67"/>
        <v>13454</v>
      </c>
      <c r="V83" s="32">
        <f t="shared" si="68"/>
        <v>1192</v>
      </c>
      <c r="W83" s="34">
        <f t="shared" si="70"/>
        <v>3295</v>
      </c>
      <c r="X83" s="38">
        <f t="shared" si="75"/>
        <v>0</v>
      </c>
      <c r="Y83" s="38">
        <f t="shared" si="76"/>
        <v>0</v>
      </c>
      <c r="Z83" s="35">
        <f t="shared" si="71"/>
        <v>0</v>
      </c>
      <c r="AC83" s="60"/>
      <c r="AG83" s="61"/>
    </row>
    <row r="84" spans="1:33" x14ac:dyDescent="0.25">
      <c r="A84" t="s">
        <v>234</v>
      </c>
      <c r="B84" s="61" t="s">
        <v>233</v>
      </c>
      <c r="D84" s="9" t="s">
        <v>100</v>
      </c>
      <c r="E84" s="8">
        <v>88</v>
      </c>
      <c r="F84" s="15">
        <f>IFERROR(VLOOKUP($A84,Массив!$A$6:$BH$500,F$1,FALSE),"0")</f>
        <v>0</v>
      </c>
      <c r="G84" s="15">
        <f>IFERROR(VLOOKUP($A84,Массив!$A$6:$BH$500,G$1,FALSE),"0")</f>
        <v>0</v>
      </c>
      <c r="H84" s="15">
        <f>IFERROR(VLOOKUP($A84,Массив!$A$6:$BH$500,H$1,FALSE),"0")</f>
        <v>0</v>
      </c>
      <c r="I84" s="15">
        <f>IFERROR(VLOOKUP($A84,Массив!$A$6:$BH$500,I$1,FALSE),"0")</f>
        <v>0</v>
      </c>
      <c r="J84" s="15">
        <f>IFERROR(VLOOKUP($A84,Массив!$A$6:$BH$500,J$1,FALSE),"0")</f>
        <v>0</v>
      </c>
      <c r="K84" s="15">
        <f>IFERROR(VLOOKUP($A84,Массив!$A$6:$BH$500,K$1,FALSE),"0")</f>
        <v>0</v>
      </c>
      <c r="L84" s="18">
        <f>IFERROR(VLOOKUP($A84,Массив!$A$6:$BH$500,L$1,FALSE),"0")</f>
        <v>0</v>
      </c>
      <c r="M84" s="18">
        <f>IFERROR(VLOOKUP($A84,Массив!$A$6:$BH$500,M$1,FALSE),"0")</f>
        <v>0</v>
      </c>
      <c r="N84" s="18">
        <f>IFERROR(VLOOKUP($A84,Массив!$A$6:$BH$500,N$1,FALSE),"0")</f>
        <v>0</v>
      </c>
      <c r="O84" s="18">
        <f>IFERROR(VLOOKUP($A84,Массив!$A$6:$BH$500,O$1,FALSE),"0")</f>
        <v>0</v>
      </c>
      <c r="P84" s="18">
        <f>IFERROR(VLOOKUP($A84,Массив!$A$6:$BH$500,P$1,FALSE),"0")</f>
        <v>0</v>
      </c>
      <c r="Q84" s="36">
        <f t="shared" si="72"/>
        <v>0</v>
      </c>
      <c r="R84" s="36">
        <f t="shared" si="73"/>
        <v>0</v>
      </c>
      <c r="S84" s="31">
        <f t="shared" si="69"/>
        <v>0</v>
      </c>
      <c r="T84" s="37">
        <f t="shared" si="74"/>
        <v>0</v>
      </c>
      <c r="U84" s="33">
        <f t="shared" si="67"/>
        <v>0</v>
      </c>
      <c r="V84" s="32">
        <f t="shared" si="68"/>
        <v>0</v>
      </c>
      <c r="W84" s="34">
        <f t="shared" si="70"/>
        <v>0</v>
      </c>
      <c r="X84" s="38">
        <f t="shared" si="75"/>
        <v>0</v>
      </c>
      <c r="Y84" s="38">
        <f t="shared" si="76"/>
        <v>0</v>
      </c>
      <c r="Z84" s="35">
        <f t="shared" si="71"/>
        <v>0</v>
      </c>
      <c r="AC84" s="60"/>
      <c r="AG84" s="61"/>
    </row>
    <row r="85" spans="1:33" x14ac:dyDescent="0.25">
      <c r="A85" t="s">
        <v>235</v>
      </c>
      <c r="B85" s="61" t="s">
        <v>234</v>
      </c>
      <c r="D85" s="9" t="s">
        <v>158</v>
      </c>
      <c r="E85" s="8">
        <v>89</v>
      </c>
      <c r="F85" s="15">
        <f>IFERROR(VLOOKUP($A85,Массив!$A$6:$BH$500,F$1,FALSE),"0")</f>
        <v>30357</v>
      </c>
      <c r="G85" s="15">
        <f>IFERROR(VLOOKUP($A85,Массив!$A$6:$BH$500,G$1,FALSE),"0")</f>
        <v>10179</v>
      </c>
      <c r="H85" s="15">
        <f>IFERROR(VLOOKUP($A85,Массив!$A$6:$BH$500,H$1,FALSE),"0")</f>
        <v>0</v>
      </c>
      <c r="I85" s="15">
        <f>IFERROR(VLOOKUP($A85,Массив!$A$6:$BH$500,I$1,FALSE),"0")</f>
        <v>7556</v>
      </c>
      <c r="J85" s="15">
        <f>IFERROR(VLOOKUP($A85,Массив!$A$6:$BH$500,J$1,FALSE),"0")</f>
        <v>27016</v>
      </c>
      <c r="K85" s="15">
        <f>IFERROR(VLOOKUP($A85,Массив!$A$6:$BH$500,K$1,FALSE),"0")</f>
        <v>0</v>
      </c>
      <c r="L85" s="15">
        <f>IFERROR(VLOOKUP($A85,Массив!$A$6:$BH$500,L$1,FALSE),"0")</f>
        <v>0</v>
      </c>
      <c r="M85" s="15">
        <f>IFERROR(VLOOKUP($A85,Массив!$A$6:$BH$500,M$1,FALSE),"0")</f>
        <v>0</v>
      </c>
      <c r="N85" s="15">
        <f>IFERROR(VLOOKUP($A85,Массив!$A$6:$BH$500,N$1,FALSE),"0")</f>
        <v>0</v>
      </c>
      <c r="O85" s="15">
        <f>IFERROR(VLOOKUP($A85,Массив!$A$6:$BH$500,O$1,FALSE),"0")</f>
        <v>0</v>
      </c>
      <c r="P85" s="15">
        <f>IFERROR(VLOOKUP($A85,Массив!$A$6:$BH$500,P$1,FALSE),"0")</f>
        <v>0</v>
      </c>
      <c r="Q85" s="36">
        <f t="shared" si="72"/>
        <v>30357</v>
      </c>
      <c r="R85" s="36">
        <f t="shared" si="73"/>
        <v>3341</v>
      </c>
      <c r="S85" s="31">
        <f t="shared" si="69"/>
        <v>27016</v>
      </c>
      <c r="T85" s="37">
        <f t="shared" si="74"/>
        <v>20178</v>
      </c>
      <c r="U85" s="33">
        <f t="shared" si="67"/>
        <v>19460</v>
      </c>
      <c r="V85" s="32">
        <f t="shared" si="68"/>
        <v>718</v>
      </c>
      <c r="W85" s="34">
        <f t="shared" si="70"/>
        <v>3341</v>
      </c>
      <c r="X85" s="38">
        <f t="shared" si="75"/>
        <v>0</v>
      </c>
      <c r="Y85" s="38">
        <f t="shared" si="76"/>
        <v>0</v>
      </c>
      <c r="Z85" s="35">
        <f t="shared" si="71"/>
        <v>0</v>
      </c>
      <c r="AC85" s="60"/>
      <c r="AG85" s="61"/>
    </row>
    <row r="86" spans="1:33" x14ac:dyDescent="0.25">
      <c r="A86" t="s">
        <v>236</v>
      </c>
      <c r="B86" s="61" t="s">
        <v>235</v>
      </c>
      <c r="D86" s="9" t="s">
        <v>101</v>
      </c>
      <c r="E86" s="8">
        <v>90</v>
      </c>
      <c r="F86" s="15">
        <f>IFERROR(VLOOKUP($A86,Массив!$A$6:$BH$500,F$1,FALSE),"0")</f>
        <v>5870</v>
      </c>
      <c r="G86" s="15">
        <f>IFERROR(VLOOKUP($A86,Массив!$A$6:$BH$500,G$1,FALSE),"0")</f>
        <v>1982</v>
      </c>
      <c r="H86" s="15">
        <f>IFERROR(VLOOKUP($A86,Массив!$A$6:$BH$500,H$1,FALSE),"0")</f>
        <v>1253</v>
      </c>
      <c r="I86" s="15">
        <f>IFERROR(VLOOKUP($A86,Массив!$A$6:$BH$500,I$1,FALSE),"0")</f>
        <v>1982</v>
      </c>
      <c r="J86" s="15">
        <f>IFERROR(VLOOKUP($A86,Массив!$A$6:$BH$500,J$1,FALSE),"0")</f>
        <v>4617</v>
      </c>
      <c r="K86" s="15">
        <f>IFERROR(VLOOKUP($A86,Массив!$A$6:$BH$500,K$1,FALSE),"0")</f>
        <v>1253</v>
      </c>
      <c r="L86" s="15">
        <f>IFERROR(VLOOKUP($A86,Массив!$A$6:$BH$500,L$1,FALSE),"0")</f>
        <v>0</v>
      </c>
      <c r="M86" s="15">
        <f>IFERROR(VLOOKUP($A86,Массив!$A$6:$BH$500,M$1,FALSE),"0")</f>
        <v>0</v>
      </c>
      <c r="N86" s="15">
        <f>IFERROR(VLOOKUP($A86,Массив!$A$6:$BH$500,N$1,FALSE),"0")</f>
        <v>0</v>
      </c>
      <c r="O86" s="15">
        <f>IFERROR(VLOOKUP($A86,Массив!$A$6:$BH$500,O$1,FALSE),"0")</f>
        <v>0</v>
      </c>
      <c r="P86" s="15">
        <f>IFERROR(VLOOKUP($A86,Массив!$A$6:$BH$500,P$1,FALSE),"0")</f>
        <v>0</v>
      </c>
      <c r="Q86" s="36">
        <f t="shared" si="72"/>
        <v>4617</v>
      </c>
      <c r="R86" s="36">
        <f t="shared" si="73"/>
        <v>0</v>
      </c>
      <c r="S86" s="31">
        <f t="shared" si="69"/>
        <v>4617</v>
      </c>
      <c r="T86" s="37">
        <f t="shared" si="74"/>
        <v>3888</v>
      </c>
      <c r="U86" s="33">
        <f t="shared" si="67"/>
        <v>3888</v>
      </c>
      <c r="V86" s="32">
        <f t="shared" si="68"/>
        <v>0</v>
      </c>
      <c r="W86" s="34">
        <f t="shared" si="70"/>
        <v>0</v>
      </c>
      <c r="X86" s="38">
        <f t="shared" si="75"/>
        <v>0</v>
      </c>
      <c r="Y86" s="38">
        <f t="shared" si="76"/>
        <v>0</v>
      </c>
      <c r="Z86" s="35">
        <f t="shared" si="71"/>
        <v>0</v>
      </c>
      <c r="AC86" s="60"/>
      <c r="AG86" s="61"/>
    </row>
    <row r="87" spans="1:33" x14ac:dyDescent="0.25">
      <c r="A87" t="s">
        <v>237</v>
      </c>
      <c r="B87" s="61" t="s">
        <v>236</v>
      </c>
      <c r="D87" s="57" t="s">
        <v>102</v>
      </c>
      <c r="E87" s="58">
        <v>91</v>
      </c>
      <c r="F87" s="59">
        <f>IFERROR(VLOOKUP($A87,Массив!$A$6:$BH$500,F$1,FALSE),"0")</f>
        <v>0</v>
      </c>
      <c r="G87" s="59">
        <f>IFERROR(VLOOKUP($A87,Массив!$A$6:$BH$500,G$1,FALSE),"0")</f>
        <v>0</v>
      </c>
      <c r="H87" s="59">
        <f>IFERROR(VLOOKUP($A87,Массив!$A$6:$BH$500,H$1,FALSE),"0")</f>
        <v>0</v>
      </c>
      <c r="I87" s="59">
        <f>IFERROR(VLOOKUP($A87,Массив!$A$6:$BH$500,I$1,FALSE),"0")</f>
        <v>0</v>
      </c>
      <c r="J87" s="59">
        <f>IFERROR(VLOOKUP($A87,Массив!$A$6:$BH$500,J$1,FALSE),"0")</f>
        <v>0</v>
      </c>
      <c r="K87" s="59">
        <f>IFERROR(VLOOKUP($A87,Массив!$A$6:$BH$500,K$1,FALSE),"0")</f>
        <v>0</v>
      </c>
      <c r="L87" s="59">
        <f>IFERROR(VLOOKUP($A87,Массив!$A$6:$BH$500,L$1,FALSE),"0")</f>
        <v>0</v>
      </c>
      <c r="M87" s="59">
        <f>IFERROR(VLOOKUP($A87,Массив!$A$6:$BH$500,M$1,FALSE),"0")</f>
        <v>0</v>
      </c>
      <c r="N87" s="59">
        <f>IFERROR(VLOOKUP($A87,Массив!$A$6:$BH$500,N$1,FALSE),"0")</f>
        <v>0</v>
      </c>
      <c r="O87" s="59">
        <f>IFERROR(VLOOKUP($A87,Массив!$A$6:$BH$500,O$1,FALSE),"0")</f>
        <v>0</v>
      </c>
      <c r="P87" s="59">
        <f>IFERROR(VLOOKUP($A87,Массив!$A$6:$BH$500,P$1,FALSE),"0")</f>
        <v>0</v>
      </c>
      <c r="Q87" s="36">
        <f t="shared" si="72"/>
        <v>0</v>
      </c>
      <c r="R87" s="36">
        <f t="shared" si="73"/>
        <v>0</v>
      </c>
      <c r="S87" s="31">
        <f t="shared" si="69"/>
        <v>0</v>
      </c>
      <c r="T87" s="37">
        <f t="shared" si="74"/>
        <v>0</v>
      </c>
      <c r="U87" s="33">
        <f t="shared" si="67"/>
        <v>0</v>
      </c>
      <c r="V87" s="32">
        <f t="shared" si="68"/>
        <v>0</v>
      </c>
      <c r="W87" s="34">
        <f t="shared" si="70"/>
        <v>0</v>
      </c>
      <c r="X87" s="38">
        <f t="shared" si="75"/>
        <v>0</v>
      </c>
      <c r="Y87" s="38">
        <f t="shared" si="76"/>
        <v>0</v>
      </c>
      <c r="Z87" s="35">
        <f t="shared" si="71"/>
        <v>0</v>
      </c>
      <c r="AC87" s="60"/>
      <c r="AG87" s="61"/>
    </row>
    <row r="88" spans="1:33" ht="24" x14ac:dyDescent="0.25">
      <c r="A88" t="s">
        <v>239</v>
      </c>
      <c r="B88" s="61" t="s">
        <v>238</v>
      </c>
      <c r="D88" s="9" t="s">
        <v>159</v>
      </c>
      <c r="E88" s="8">
        <v>93</v>
      </c>
      <c r="F88" s="15">
        <f>IFERROR(VLOOKUP($A88,Массив!$A$6:$BH$500,F$1,FALSE),"0")</f>
        <v>0</v>
      </c>
      <c r="G88" s="15">
        <f>IFERROR(VLOOKUP($A88,Массив!$A$6:$BH$500,G$1,FALSE),"0")</f>
        <v>0</v>
      </c>
      <c r="H88" s="15">
        <f>IFERROR(VLOOKUP($A88,Массив!$A$6:$BH$500,H$1,FALSE),"0")</f>
        <v>0</v>
      </c>
      <c r="I88" s="15">
        <f>IFERROR(VLOOKUP($A88,Массив!$A$6:$BH$500,I$1,FALSE),"0")</f>
        <v>0</v>
      </c>
      <c r="J88" s="15">
        <f>IFERROR(VLOOKUP($A88,Массив!$A$6:$BH$500,J$1,FALSE),"0")</f>
        <v>0</v>
      </c>
      <c r="K88" s="15">
        <f>IFERROR(VLOOKUP($A88,Массив!$A$6:$BH$500,K$1,FALSE),"0")</f>
        <v>0</v>
      </c>
      <c r="L88" s="15">
        <f>IFERROR(VLOOKUP($A88,Массив!$A$6:$BH$500,L$1,FALSE),"0")</f>
        <v>0</v>
      </c>
      <c r="M88" s="15">
        <f>IFERROR(VLOOKUP($A88,Массив!$A$6:$BH$500,M$1,FALSE),"0")</f>
        <v>0</v>
      </c>
      <c r="N88" s="15">
        <f>IFERROR(VLOOKUP($A88,Массив!$A$6:$BH$500,N$1,FALSE),"0")</f>
        <v>0</v>
      </c>
      <c r="O88" s="15">
        <f>IFERROR(VLOOKUP($A88,Массив!$A$6:$BH$500,O$1,FALSE),"0")</f>
        <v>0</v>
      </c>
      <c r="P88" s="15">
        <f>IFERROR(VLOOKUP($A88,Массив!$A$6:$BH$500,P$1,FALSE),"0")</f>
        <v>0</v>
      </c>
      <c r="Q88" s="36">
        <f t="shared" si="72"/>
        <v>0</v>
      </c>
      <c r="R88" s="36">
        <f t="shared" si="73"/>
        <v>0</v>
      </c>
      <c r="S88" s="31">
        <f t="shared" si="69"/>
        <v>0</v>
      </c>
      <c r="T88" s="37">
        <f t="shared" si="74"/>
        <v>0</v>
      </c>
      <c r="U88" s="33">
        <f t="shared" si="67"/>
        <v>0</v>
      </c>
      <c r="V88" s="32">
        <f t="shared" si="68"/>
        <v>0</v>
      </c>
      <c r="W88" s="34">
        <f t="shared" si="70"/>
        <v>0</v>
      </c>
      <c r="X88" s="38">
        <f t="shared" si="75"/>
        <v>0</v>
      </c>
      <c r="Y88" s="38">
        <f t="shared" si="76"/>
        <v>0</v>
      </c>
      <c r="Z88" s="35">
        <f t="shared" si="71"/>
        <v>0</v>
      </c>
      <c r="AC88" s="60"/>
      <c r="AG88" s="61"/>
    </row>
    <row r="89" spans="1:33" x14ac:dyDescent="0.25">
      <c r="A89" t="s">
        <v>240</v>
      </c>
      <c r="B89" s="61" t="s">
        <v>239</v>
      </c>
      <c r="D89" s="9" t="s">
        <v>103</v>
      </c>
      <c r="E89" s="8">
        <v>94</v>
      </c>
      <c r="F89" s="15">
        <f>IFERROR(VLOOKUP($A89,Массив!$A$6:$BH$500,F$1,FALSE),"0")</f>
        <v>514</v>
      </c>
      <c r="G89" s="15">
        <f>IFERROR(VLOOKUP($A89,Массив!$A$6:$BH$500,G$1,FALSE),"0")</f>
        <v>260</v>
      </c>
      <c r="H89" s="15">
        <f>IFERROR(VLOOKUP($A89,Массив!$A$6:$BH$500,H$1,FALSE),"0")</f>
        <v>81</v>
      </c>
      <c r="I89" s="15">
        <f>IFERROR(VLOOKUP($A89,Массив!$A$6:$BH$500,I$1,FALSE),"0")</f>
        <v>256</v>
      </c>
      <c r="J89" s="15">
        <f>IFERROR(VLOOKUP($A89,Массив!$A$6:$BH$500,J$1,FALSE),"0")</f>
        <v>423</v>
      </c>
      <c r="K89" s="15">
        <f>IFERROR(VLOOKUP($A89,Массив!$A$6:$BH$500,K$1,FALSE),"0")</f>
        <v>78</v>
      </c>
      <c r="L89" s="15">
        <f>IFERROR(VLOOKUP($A89,Массив!$A$6:$BH$500,L$1,FALSE),"0")</f>
        <v>0</v>
      </c>
      <c r="M89" s="15">
        <f>IFERROR(VLOOKUP($A89,Массив!$A$6:$BH$500,M$1,FALSE),"0")</f>
        <v>0</v>
      </c>
      <c r="N89" s="15">
        <f>IFERROR(VLOOKUP($A89,Массив!$A$6:$BH$500,N$1,FALSE),"0")</f>
        <v>0</v>
      </c>
      <c r="O89" s="15">
        <f>IFERROR(VLOOKUP($A89,Массив!$A$6:$BH$500,O$1,FALSE),"0")</f>
        <v>0</v>
      </c>
      <c r="P89" s="15">
        <f>IFERROR(VLOOKUP($A89,Массив!$A$6:$BH$500,P$1,FALSE),"0")</f>
        <v>0</v>
      </c>
      <c r="Q89" s="36">
        <f t="shared" si="72"/>
        <v>433</v>
      </c>
      <c r="R89" s="36">
        <f t="shared" si="73"/>
        <v>10</v>
      </c>
      <c r="S89" s="31">
        <f t="shared" si="69"/>
        <v>423</v>
      </c>
      <c r="T89" s="37">
        <f t="shared" si="74"/>
        <v>254</v>
      </c>
      <c r="U89" s="33">
        <f t="shared" si="67"/>
        <v>245</v>
      </c>
      <c r="V89" s="32">
        <f t="shared" si="68"/>
        <v>9</v>
      </c>
      <c r="W89" s="34">
        <f t="shared" si="70"/>
        <v>13</v>
      </c>
      <c r="X89" s="38">
        <f t="shared" si="75"/>
        <v>0</v>
      </c>
      <c r="Y89" s="38">
        <f t="shared" si="76"/>
        <v>0</v>
      </c>
      <c r="Z89" s="35">
        <f t="shared" si="71"/>
        <v>0</v>
      </c>
      <c r="AC89" s="60"/>
      <c r="AG89" s="61"/>
    </row>
    <row r="90" spans="1:33" x14ac:dyDescent="0.25">
      <c r="A90" t="s">
        <v>241</v>
      </c>
      <c r="B90" s="61" t="s">
        <v>240</v>
      </c>
      <c r="D90" s="9" t="s">
        <v>160</v>
      </c>
      <c r="E90" s="8">
        <v>95</v>
      </c>
      <c r="F90" s="15">
        <f>IFERROR(VLOOKUP($A90,Массив!$A$6:$BH$500,F$1,FALSE),"0")</f>
        <v>0</v>
      </c>
      <c r="G90" s="15">
        <f>IFERROR(VLOOKUP($A90,Массив!$A$6:$BH$500,G$1,FALSE),"0")</f>
        <v>0</v>
      </c>
      <c r="H90" s="15">
        <f>IFERROR(VLOOKUP($A90,Массив!$A$6:$BH$500,H$1,FALSE),"0")</f>
        <v>0</v>
      </c>
      <c r="I90" s="15">
        <f>IFERROR(VLOOKUP($A90,Массив!$A$6:$BH$500,I$1,FALSE),"0")</f>
        <v>0</v>
      </c>
      <c r="J90" s="15">
        <f>IFERROR(VLOOKUP($A90,Массив!$A$6:$BH$500,J$1,FALSE),"0")</f>
        <v>0</v>
      </c>
      <c r="K90" s="15">
        <f>IFERROR(VLOOKUP($A90,Массив!$A$6:$BH$500,K$1,FALSE),"0")</f>
        <v>0</v>
      </c>
      <c r="L90" s="15">
        <f>IFERROR(VLOOKUP($A90,Массив!$A$6:$BH$500,L$1,FALSE),"0")</f>
        <v>0</v>
      </c>
      <c r="M90" s="15">
        <f>IFERROR(VLOOKUP($A90,Массив!$A$6:$BH$500,M$1,FALSE),"0")</f>
        <v>0</v>
      </c>
      <c r="N90" s="15">
        <f>IFERROR(VLOOKUP($A90,Массив!$A$6:$BH$500,N$1,FALSE),"0")</f>
        <v>0</v>
      </c>
      <c r="O90" s="15">
        <f>IFERROR(VLOOKUP($A90,Массив!$A$6:$BH$500,O$1,FALSE),"0")</f>
        <v>0</v>
      </c>
      <c r="P90" s="15">
        <f>IFERROR(VLOOKUP($A90,Массив!$A$6:$BH$500,P$1,FALSE),"0")</f>
        <v>0</v>
      </c>
      <c r="Q90" s="36">
        <f t="shared" si="72"/>
        <v>0</v>
      </c>
      <c r="R90" s="36">
        <f t="shared" si="73"/>
        <v>0</v>
      </c>
      <c r="S90" s="31">
        <f t="shared" si="69"/>
        <v>0</v>
      </c>
      <c r="T90" s="37">
        <f t="shared" si="74"/>
        <v>0</v>
      </c>
      <c r="U90" s="33">
        <f t="shared" si="67"/>
        <v>0</v>
      </c>
      <c r="V90" s="32">
        <f t="shared" si="68"/>
        <v>0</v>
      </c>
      <c r="W90" s="34">
        <f t="shared" si="70"/>
        <v>0</v>
      </c>
      <c r="X90" s="38">
        <f t="shared" si="75"/>
        <v>0</v>
      </c>
      <c r="Y90" s="38">
        <f t="shared" si="76"/>
        <v>0</v>
      </c>
      <c r="Z90" s="35">
        <f t="shared" si="71"/>
        <v>0</v>
      </c>
      <c r="AC90" s="60"/>
      <c r="AG90" s="61"/>
    </row>
    <row r="91" spans="1:33" x14ac:dyDescent="0.25">
      <c r="A91" t="s">
        <v>242</v>
      </c>
      <c r="B91" s="61" t="s">
        <v>241</v>
      </c>
      <c r="D91" s="9" t="s">
        <v>104</v>
      </c>
      <c r="E91" s="8">
        <v>96</v>
      </c>
      <c r="F91" s="15">
        <f>IFERROR(VLOOKUP($A91,Массив!$A$6:$BH$500,F$1,FALSE),"0")</f>
        <v>57748</v>
      </c>
      <c r="G91" s="15">
        <f>IFERROR(VLOOKUP($A91,Массив!$A$6:$BH$500,G$1,FALSE),"0")</f>
        <v>10708</v>
      </c>
      <c r="H91" s="15">
        <f>IFERROR(VLOOKUP($A91,Массив!$A$6:$BH$500,H$1,FALSE),"0")</f>
        <v>553</v>
      </c>
      <c r="I91" s="15">
        <f>IFERROR(VLOOKUP($A91,Массив!$A$6:$BH$500,I$1,FALSE),"0")</f>
        <v>7856</v>
      </c>
      <c r="J91" s="15">
        <f>IFERROR(VLOOKUP($A91,Массив!$A$6:$BH$500,J$1,FALSE),"0")</f>
        <v>47288</v>
      </c>
      <c r="K91" s="15">
        <f>IFERROR(VLOOKUP($A91,Массив!$A$6:$BH$500,K$1,FALSE),"0")</f>
        <v>493</v>
      </c>
      <c r="L91" s="18">
        <f>IFERROR(VLOOKUP($A91,Массив!$A$6:$BH$500,L$1,FALSE),"0")</f>
        <v>12105</v>
      </c>
      <c r="M91" s="18">
        <f>IFERROR(VLOOKUP($A91,Массив!$A$6:$BH$500,M$1,FALSE),"0")</f>
        <v>1453</v>
      </c>
      <c r="N91" s="18">
        <f>IFERROR(VLOOKUP($A91,Массив!$A$6:$BH$500,N$1,FALSE),"0")</f>
        <v>12040</v>
      </c>
      <c r="O91" s="18">
        <f>IFERROR(VLOOKUP($A91,Массив!$A$6:$BH$500,O$1,FALSE),"0")</f>
        <v>75</v>
      </c>
      <c r="P91" s="18">
        <f>IFERROR(VLOOKUP($A91,Массив!$A$6:$BH$500,P$1,FALSE),"0")</f>
        <v>74</v>
      </c>
      <c r="Q91" s="36">
        <f t="shared" si="72"/>
        <v>57195</v>
      </c>
      <c r="R91" s="36">
        <f t="shared" si="73"/>
        <v>9907</v>
      </c>
      <c r="S91" s="31">
        <f t="shared" si="69"/>
        <v>47288</v>
      </c>
      <c r="T91" s="37">
        <f t="shared" si="74"/>
        <v>47040</v>
      </c>
      <c r="U91" s="33">
        <f t="shared" si="67"/>
        <v>39925</v>
      </c>
      <c r="V91" s="32">
        <f t="shared" si="68"/>
        <v>7115</v>
      </c>
      <c r="W91" s="34">
        <f t="shared" si="70"/>
        <v>9967</v>
      </c>
      <c r="X91" s="38">
        <f t="shared" si="75"/>
        <v>65</v>
      </c>
      <c r="Y91" s="38">
        <f t="shared" si="76"/>
        <v>1</v>
      </c>
      <c r="Z91" s="35">
        <f t="shared" si="71"/>
        <v>64</v>
      </c>
      <c r="AC91" s="60"/>
      <c r="AG91" s="61"/>
    </row>
    <row r="92" spans="1:33" x14ac:dyDescent="0.25">
      <c r="A92" t="s">
        <v>243</v>
      </c>
      <c r="B92" s="61" t="s">
        <v>242</v>
      </c>
      <c r="D92" s="9" t="s">
        <v>445</v>
      </c>
      <c r="E92" s="8">
        <v>97</v>
      </c>
      <c r="F92" s="15">
        <f>IFERROR(VLOOKUP($A92,Массив!$A$6:$BH$500,F$1,FALSE),"0")</f>
        <v>49851</v>
      </c>
      <c r="G92" s="15">
        <f>IFERROR(VLOOKUP($A92,Массив!$A$6:$BH$500,G$1,FALSE),"0")</f>
        <v>8066</v>
      </c>
      <c r="H92" s="15">
        <f>IFERROR(VLOOKUP($A92,Массив!$A$6:$BH$500,H$1,FALSE),"0")</f>
        <v>0</v>
      </c>
      <c r="I92" s="15">
        <f>IFERROR(VLOOKUP($A92,Массив!$A$6:$BH$500,I$1,FALSE),"0")</f>
        <v>5780</v>
      </c>
      <c r="J92" s="15">
        <f>IFERROR(VLOOKUP($A92,Массив!$A$6:$BH$500,J$1,FALSE),"0")</f>
        <v>42249</v>
      </c>
      <c r="K92" s="15">
        <f>IFERROR(VLOOKUP($A92,Массив!$A$6:$BH$500,K$1,FALSE),"0")</f>
        <v>0</v>
      </c>
      <c r="L92" s="15">
        <f>IFERROR(VLOOKUP($A92,Массив!$A$6:$BH$500,L$1,FALSE),"0")</f>
        <v>10870</v>
      </c>
      <c r="M92" s="15">
        <f>IFERROR(VLOOKUP($A92,Массив!$A$6:$BH$500,M$1,FALSE),"0")</f>
        <v>895</v>
      </c>
      <c r="N92" s="15">
        <f>IFERROR(VLOOKUP($A92,Массив!$A$6:$BH$500,N$1,FALSE),"0")</f>
        <v>10806</v>
      </c>
      <c r="O92" s="15">
        <f>IFERROR(VLOOKUP($A92,Массив!$A$6:$BH$500,O$1,FALSE),"0")</f>
        <v>0</v>
      </c>
      <c r="P92" s="15">
        <f>IFERROR(VLOOKUP($A92,Массив!$A$6:$BH$500,P$1,FALSE),"0")</f>
        <v>0</v>
      </c>
      <c r="Q92" s="36">
        <f t="shared" si="72"/>
        <v>49851</v>
      </c>
      <c r="R92" s="36">
        <f t="shared" si="73"/>
        <v>7602</v>
      </c>
      <c r="S92" s="31">
        <f t="shared" si="69"/>
        <v>42249</v>
      </c>
      <c r="T92" s="37">
        <f t="shared" si="74"/>
        <v>41785</v>
      </c>
      <c r="U92" s="33">
        <f t="shared" si="67"/>
        <v>36469</v>
      </c>
      <c r="V92" s="32">
        <f t="shared" si="68"/>
        <v>5316</v>
      </c>
      <c r="W92" s="34">
        <f t="shared" si="70"/>
        <v>7602</v>
      </c>
      <c r="X92" s="38">
        <f t="shared" si="75"/>
        <v>64</v>
      </c>
      <c r="Y92" s="38">
        <f t="shared" si="76"/>
        <v>0</v>
      </c>
      <c r="Z92" s="35">
        <f t="shared" si="71"/>
        <v>64</v>
      </c>
      <c r="AC92" s="60"/>
      <c r="AG92" s="61"/>
    </row>
    <row r="93" spans="1:33" x14ac:dyDescent="0.25">
      <c r="A93" t="s">
        <v>244</v>
      </c>
      <c r="B93" s="61" t="s">
        <v>243</v>
      </c>
      <c r="D93" s="14" t="s">
        <v>161</v>
      </c>
      <c r="E93" s="8">
        <v>98</v>
      </c>
      <c r="F93" s="15">
        <f>IFERROR(VLOOKUP($A93,Массив!$A$6:$BH$500,F$1,FALSE),"0")</f>
        <v>0</v>
      </c>
      <c r="G93" s="15">
        <f>IFERROR(VLOOKUP($A93,Массив!$A$6:$BH$500,G$1,FALSE),"0")</f>
        <v>0</v>
      </c>
      <c r="H93" s="15">
        <f>IFERROR(VLOOKUP($A93,Массив!$A$6:$BH$500,H$1,FALSE),"0")</f>
        <v>0</v>
      </c>
      <c r="I93" s="15">
        <f>IFERROR(VLOOKUP($A93,Массив!$A$6:$BH$500,I$1,FALSE),"0")</f>
        <v>0</v>
      </c>
      <c r="J93" s="15">
        <f>IFERROR(VLOOKUP($A93,Массив!$A$6:$BH$500,J$1,FALSE),"0")</f>
        <v>0</v>
      </c>
      <c r="K93" s="15">
        <f>IFERROR(VLOOKUP($A93,Массив!$A$6:$BH$500,K$1,FALSE),"0")</f>
        <v>0</v>
      </c>
      <c r="L93" s="15">
        <f>IFERROR(VLOOKUP($A93,Массив!$A$6:$BH$500,L$1,FALSE),"0")</f>
        <v>0</v>
      </c>
      <c r="M93" s="15">
        <f>IFERROR(VLOOKUP($A93,Массив!$A$6:$BH$500,M$1,FALSE),"0")</f>
        <v>0</v>
      </c>
      <c r="N93" s="15">
        <f>IFERROR(VLOOKUP($A93,Массив!$A$6:$BH$500,N$1,FALSE),"0")</f>
        <v>0</v>
      </c>
      <c r="O93" s="15">
        <f>IFERROR(VLOOKUP($A93,Массив!$A$6:$BH$500,O$1,FALSE),"0")</f>
        <v>0</v>
      </c>
      <c r="P93" s="15">
        <f>IFERROR(VLOOKUP($A93,Массив!$A$6:$BH$500,P$1,FALSE),"0")</f>
        <v>0</v>
      </c>
      <c r="Q93" s="36">
        <f t="shared" si="72"/>
        <v>0</v>
      </c>
      <c r="R93" s="36">
        <f t="shared" si="73"/>
        <v>0</v>
      </c>
      <c r="S93" s="31">
        <f t="shared" si="69"/>
        <v>0</v>
      </c>
      <c r="T93" s="37">
        <f t="shared" si="74"/>
        <v>0</v>
      </c>
      <c r="U93" s="33">
        <f t="shared" si="67"/>
        <v>0</v>
      </c>
      <c r="V93" s="32">
        <f t="shared" si="68"/>
        <v>0</v>
      </c>
      <c r="W93" s="34">
        <f t="shared" si="70"/>
        <v>0</v>
      </c>
      <c r="X93" s="38">
        <f t="shared" si="75"/>
        <v>0</v>
      </c>
      <c r="Y93" s="38">
        <f t="shared" si="76"/>
        <v>0</v>
      </c>
      <c r="Z93" s="35">
        <f t="shared" si="71"/>
        <v>0</v>
      </c>
      <c r="AC93" s="60"/>
      <c r="AG93" s="61"/>
    </row>
    <row r="94" spans="1:33" ht="24" x14ac:dyDescent="0.25">
      <c r="A94" t="s">
        <v>245</v>
      </c>
      <c r="B94" s="61" t="s">
        <v>244</v>
      </c>
      <c r="D94" s="11" t="s">
        <v>162</v>
      </c>
      <c r="E94" s="8">
        <v>99</v>
      </c>
      <c r="F94" s="15">
        <f>IFERROR(VLOOKUP($A94,Массив!$A$6:$BH$500,F$1,FALSE),"0")</f>
        <v>0</v>
      </c>
      <c r="G94" s="15">
        <f>IFERROR(VLOOKUP($A94,Массив!$A$6:$BH$500,G$1,FALSE),"0")</f>
        <v>0</v>
      </c>
      <c r="H94" s="15">
        <f>IFERROR(VLOOKUP($A94,Массив!$A$6:$BH$500,H$1,FALSE),"0")</f>
        <v>0</v>
      </c>
      <c r="I94" s="15">
        <f>IFERROR(VLOOKUP($A94,Массив!$A$6:$BH$500,I$1,FALSE),"0")</f>
        <v>0</v>
      </c>
      <c r="J94" s="15">
        <f>IFERROR(VLOOKUP($A94,Массив!$A$6:$BH$500,J$1,FALSE),"0")</f>
        <v>0</v>
      </c>
      <c r="K94" s="15">
        <f>IFERROR(VLOOKUP($A94,Массив!$A$6:$BH$500,K$1,FALSE),"0")</f>
        <v>0</v>
      </c>
      <c r="L94" s="15">
        <f>IFERROR(VLOOKUP($A94,Массив!$A$6:$BH$500,L$1,FALSE),"0")</f>
        <v>0</v>
      </c>
      <c r="M94" s="15">
        <f>IFERROR(VLOOKUP($A94,Массив!$A$6:$BH$500,M$1,FALSE),"0")</f>
        <v>0</v>
      </c>
      <c r="N94" s="15">
        <f>IFERROR(VLOOKUP($A94,Массив!$A$6:$BH$500,N$1,FALSE),"0")</f>
        <v>0</v>
      </c>
      <c r="O94" s="15">
        <f>IFERROR(VLOOKUP($A94,Массив!$A$6:$BH$500,O$1,FALSE),"0")</f>
        <v>0</v>
      </c>
      <c r="P94" s="15">
        <f>IFERROR(VLOOKUP($A94,Массив!$A$6:$BH$500,P$1,FALSE),"0")</f>
        <v>0</v>
      </c>
      <c r="Q94" s="36">
        <f t="shared" si="72"/>
        <v>0</v>
      </c>
      <c r="R94" s="36">
        <f t="shared" si="73"/>
        <v>0</v>
      </c>
      <c r="S94" s="31">
        <f t="shared" si="69"/>
        <v>0</v>
      </c>
      <c r="T94" s="37">
        <f t="shared" si="74"/>
        <v>0</v>
      </c>
      <c r="U94" s="33">
        <f t="shared" si="67"/>
        <v>0</v>
      </c>
      <c r="V94" s="32">
        <f t="shared" si="68"/>
        <v>0</v>
      </c>
      <c r="W94" s="34">
        <f t="shared" si="70"/>
        <v>0</v>
      </c>
      <c r="X94" s="38">
        <f t="shared" si="75"/>
        <v>0</v>
      </c>
      <c r="Y94" s="38">
        <f t="shared" si="76"/>
        <v>0</v>
      </c>
      <c r="Z94" s="35">
        <f t="shared" si="71"/>
        <v>0</v>
      </c>
      <c r="AC94" s="60"/>
      <c r="AG94" s="61"/>
    </row>
    <row r="95" spans="1:33" x14ac:dyDescent="0.25">
      <c r="A95" t="s">
        <v>246</v>
      </c>
      <c r="B95" s="61" t="s">
        <v>246</v>
      </c>
      <c r="D95" s="11" t="s">
        <v>105</v>
      </c>
      <c r="E95" s="8">
        <v>100</v>
      </c>
      <c r="F95" s="15">
        <f>IFERROR(VLOOKUP($A95,Массив!$A$6:$BH$500,F$1,FALSE),"0")</f>
        <v>0</v>
      </c>
      <c r="G95" s="15">
        <f>IFERROR(VLOOKUP($A95,Массив!$A$6:$BH$500,G$1,FALSE),"0")</f>
        <v>0</v>
      </c>
      <c r="H95" s="15">
        <f>IFERROR(VLOOKUP($A95,Массив!$A$6:$BH$500,H$1,FALSE),"0")</f>
        <v>0</v>
      </c>
      <c r="I95" s="15">
        <f>IFERROR(VLOOKUP($A95,Массив!$A$6:$BH$500,I$1,FALSE),"0")</f>
        <v>0</v>
      </c>
      <c r="J95" s="15">
        <f>IFERROR(VLOOKUP($A95,Массив!$A$6:$BH$500,J$1,FALSE),"0")</f>
        <v>0</v>
      </c>
      <c r="K95" s="15">
        <f>IFERROR(VLOOKUP($A95,Массив!$A$6:$BH$500,K$1,FALSE),"0")</f>
        <v>0</v>
      </c>
      <c r="L95" s="15">
        <f>IFERROR(VLOOKUP($A95,Массив!$A$6:$BH$500,L$1,FALSE),"0")</f>
        <v>0</v>
      </c>
      <c r="M95" s="15">
        <f>IFERROR(VLOOKUP($A95,Массив!$A$6:$BH$500,M$1,FALSE),"0")</f>
        <v>0</v>
      </c>
      <c r="N95" s="15">
        <f>IFERROR(VLOOKUP($A95,Массив!$A$6:$BH$500,N$1,FALSE),"0")</f>
        <v>0</v>
      </c>
      <c r="O95" s="15">
        <f>IFERROR(VLOOKUP($A95,Массив!$A$6:$BH$500,O$1,FALSE),"0")</f>
        <v>0</v>
      </c>
      <c r="P95" s="15">
        <f>IFERROR(VLOOKUP($A95,Массив!$A$6:$BH$500,P$1,FALSE),"0")</f>
        <v>0</v>
      </c>
      <c r="Q95" s="36">
        <f t="shared" si="72"/>
        <v>0</v>
      </c>
      <c r="R95" s="36">
        <f t="shared" si="73"/>
        <v>0</v>
      </c>
      <c r="S95" s="31">
        <f t="shared" si="69"/>
        <v>0</v>
      </c>
      <c r="T95" s="37">
        <f t="shared" si="74"/>
        <v>0</v>
      </c>
      <c r="U95" s="33">
        <f t="shared" si="67"/>
        <v>0</v>
      </c>
      <c r="V95" s="32">
        <f t="shared" si="68"/>
        <v>0</v>
      </c>
      <c r="W95" s="34">
        <f t="shared" si="70"/>
        <v>0</v>
      </c>
      <c r="X95" s="38">
        <f t="shared" si="75"/>
        <v>0</v>
      </c>
      <c r="Y95" s="38">
        <f t="shared" si="76"/>
        <v>0</v>
      </c>
      <c r="Z95" s="35">
        <f t="shared" si="71"/>
        <v>0</v>
      </c>
      <c r="AC95" s="60"/>
      <c r="AG95" s="61"/>
    </row>
    <row r="96" spans="1:33" x14ac:dyDescent="0.25">
      <c r="A96" s="7"/>
      <c r="B96" s="61"/>
      <c r="D96" s="53" t="s">
        <v>427</v>
      </c>
      <c r="E96" s="22"/>
      <c r="F96" s="23">
        <f t="shared" ref="F96:P96" si="88">F92-SUM(F93:F95)</f>
        <v>49851</v>
      </c>
      <c r="G96" s="23">
        <f t="shared" si="88"/>
        <v>8066</v>
      </c>
      <c r="H96" s="23">
        <f t="shared" si="88"/>
        <v>0</v>
      </c>
      <c r="I96" s="23">
        <f t="shared" si="88"/>
        <v>5780</v>
      </c>
      <c r="J96" s="23">
        <f t="shared" si="88"/>
        <v>42249</v>
      </c>
      <c r="K96" s="23">
        <f t="shared" si="88"/>
        <v>0</v>
      </c>
      <c r="L96" s="23">
        <f t="shared" si="88"/>
        <v>10870</v>
      </c>
      <c r="M96" s="23">
        <f t="shared" si="88"/>
        <v>895</v>
      </c>
      <c r="N96" s="23">
        <f t="shared" si="88"/>
        <v>10806</v>
      </c>
      <c r="O96" s="23">
        <f t="shared" si="88"/>
        <v>0</v>
      </c>
      <c r="P96" s="23">
        <f t="shared" si="88"/>
        <v>0</v>
      </c>
      <c r="Q96" s="39">
        <f t="shared" si="72"/>
        <v>49851</v>
      </c>
      <c r="R96" s="39">
        <f t="shared" si="73"/>
        <v>7602</v>
      </c>
      <c r="S96" s="40">
        <f t="shared" si="69"/>
        <v>42249</v>
      </c>
      <c r="T96" s="39">
        <f t="shared" si="74"/>
        <v>41785</v>
      </c>
      <c r="U96" s="41">
        <f t="shared" si="67"/>
        <v>36469</v>
      </c>
      <c r="V96" s="40">
        <f t="shared" si="68"/>
        <v>5316</v>
      </c>
      <c r="W96" s="40">
        <f t="shared" si="70"/>
        <v>7602</v>
      </c>
      <c r="X96" s="39">
        <f t="shared" si="75"/>
        <v>64</v>
      </c>
      <c r="Y96" s="39">
        <f t="shared" si="76"/>
        <v>0</v>
      </c>
      <c r="Z96" s="40">
        <f t="shared" si="71"/>
        <v>64</v>
      </c>
      <c r="AC96" s="60"/>
      <c r="AG96" s="61"/>
    </row>
    <row r="97" spans="1:33" x14ac:dyDescent="0.25">
      <c r="A97" t="s">
        <v>247</v>
      </c>
      <c r="B97" s="61" t="s">
        <v>247</v>
      </c>
      <c r="D97" s="11" t="s">
        <v>106</v>
      </c>
      <c r="E97" s="8">
        <v>101</v>
      </c>
      <c r="F97" s="15">
        <f>IFERROR(VLOOKUP($A97,Массив!$A$6:$BH$500,F$1,FALSE),"0")</f>
        <v>0</v>
      </c>
      <c r="G97" s="15">
        <f>IFERROR(VLOOKUP($A97,Массив!$A$6:$BH$500,G$1,FALSE),"0")</f>
        <v>0</v>
      </c>
      <c r="H97" s="15">
        <f>IFERROR(VLOOKUP($A97,Массив!$A$6:$BH$500,H$1,FALSE),"0")</f>
        <v>0</v>
      </c>
      <c r="I97" s="15">
        <f>IFERROR(VLOOKUP($A97,Массив!$A$6:$BH$500,I$1,FALSE),"0")</f>
        <v>0</v>
      </c>
      <c r="J97" s="15">
        <f>IFERROR(VLOOKUP($A97,Массив!$A$6:$BH$500,J$1,FALSE),"0")</f>
        <v>0</v>
      </c>
      <c r="K97" s="15">
        <f>IFERROR(VLOOKUP($A97,Массив!$A$6:$BH$500,K$1,FALSE),"0")</f>
        <v>0</v>
      </c>
      <c r="L97" s="15">
        <f>IFERROR(VLOOKUP($A97,Массив!$A$6:$BH$500,L$1,FALSE),"0")</f>
        <v>0</v>
      </c>
      <c r="M97" s="15">
        <f>IFERROR(VLOOKUP($A97,Массив!$A$6:$BH$500,M$1,FALSE),"0")</f>
        <v>0</v>
      </c>
      <c r="N97" s="15">
        <f>IFERROR(VLOOKUP($A97,Массив!$A$6:$BH$500,N$1,FALSE),"0")</f>
        <v>0</v>
      </c>
      <c r="O97" s="15">
        <f>IFERROR(VLOOKUP($A97,Массив!$A$6:$BH$500,O$1,FALSE),"0")</f>
        <v>0</v>
      </c>
      <c r="P97" s="15">
        <f>IFERROR(VLOOKUP($A97,Массив!$A$6:$BH$500,P$1,FALSE),"0")</f>
        <v>0</v>
      </c>
      <c r="Q97" s="36">
        <f t="shared" si="72"/>
        <v>0</v>
      </c>
      <c r="R97" s="36">
        <f t="shared" si="73"/>
        <v>0</v>
      </c>
      <c r="S97" s="31">
        <f t="shared" si="69"/>
        <v>0</v>
      </c>
      <c r="T97" s="37">
        <f t="shared" si="74"/>
        <v>0</v>
      </c>
      <c r="U97" s="33">
        <f t="shared" si="67"/>
        <v>0</v>
      </c>
      <c r="V97" s="32">
        <f t="shared" si="68"/>
        <v>0</v>
      </c>
      <c r="W97" s="34">
        <f t="shared" si="70"/>
        <v>0</v>
      </c>
      <c r="X97" s="38">
        <f t="shared" si="75"/>
        <v>0</v>
      </c>
      <c r="Y97" s="38">
        <f t="shared" si="76"/>
        <v>0</v>
      </c>
      <c r="Z97" s="35">
        <f t="shared" si="71"/>
        <v>0</v>
      </c>
      <c r="AC97" s="60"/>
      <c r="AG97" s="61"/>
    </row>
    <row r="98" spans="1:33" x14ac:dyDescent="0.25">
      <c r="A98" t="s">
        <v>248</v>
      </c>
      <c r="B98" s="61" t="s">
        <v>248</v>
      </c>
      <c r="D98" s="11" t="s">
        <v>163</v>
      </c>
      <c r="E98" s="8">
        <v>102</v>
      </c>
      <c r="F98" s="15">
        <f>IFERROR(VLOOKUP($A98,Массив!$A$6:$BH$500,F$1,FALSE),"0")</f>
        <v>10992</v>
      </c>
      <c r="G98" s="15">
        <f>IFERROR(VLOOKUP($A98,Массив!$A$6:$BH$500,G$1,FALSE),"0")</f>
        <v>1757</v>
      </c>
      <c r="H98" s="15">
        <f>IFERROR(VLOOKUP($A98,Массив!$A$6:$BH$500,H$1,FALSE),"0")</f>
        <v>3780</v>
      </c>
      <c r="I98" s="15">
        <f>IFERROR(VLOOKUP($A98,Массив!$A$6:$BH$500,I$1,FALSE),"0")</f>
        <v>1550</v>
      </c>
      <c r="J98" s="15">
        <f>IFERROR(VLOOKUP($A98,Массив!$A$6:$BH$500,J$1,FALSE),"0")</f>
        <v>7181</v>
      </c>
      <c r="K98" s="15">
        <f>IFERROR(VLOOKUP($A98,Массив!$A$6:$BH$500,K$1,FALSE),"0")</f>
        <v>1545</v>
      </c>
      <c r="L98" s="15">
        <f>IFERROR(VLOOKUP($A98,Массив!$A$6:$BH$500,L$1,FALSE),"0")</f>
        <v>2</v>
      </c>
      <c r="M98" s="15">
        <f>IFERROR(VLOOKUP($A98,Массив!$A$6:$BH$500,M$1,FALSE),"0")</f>
        <v>0</v>
      </c>
      <c r="N98" s="15">
        <f>IFERROR(VLOOKUP($A98,Массив!$A$6:$BH$500,N$1,FALSE),"0")</f>
        <v>2</v>
      </c>
      <c r="O98" s="15">
        <f>IFERROR(VLOOKUP($A98,Массив!$A$6:$BH$500,O$1,FALSE),"0")</f>
        <v>0</v>
      </c>
      <c r="P98" s="15">
        <f>IFERROR(VLOOKUP($A98,Массив!$A$6:$BH$500,P$1,FALSE),"0")</f>
        <v>0</v>
      </c>
      <c r="Q98" s="36">
        <f t="shared" si="72"/>
        <v>7212</v>
      </c>
      <c r="R98" s="36">
        <f t="shared" si="73"/>
        <v>31</v>
      </c>
      <c r="S98" s="31">
        <f t="shared" si="69"/>
        <v>7181</v>
      </c>
      <c r="T98" s="37">
        <f t="shared" si="74"/>
        <v>9235</v>
      </c>
      <c r="U98" s="33">
        <f t="shared" si="67"/>
        <v>7176</v>
      </c>
      <c r="V98" s="32">
        <f t="shared" si="68"/>
        <v>2059</v>
      </c>
      <c r="W98" s="34">
        <f t="shared" si="70"/>
        <v>2266</v>
      </c>
      <c r="X98" s="38">
        <f t="shared" si="75"/>
        <v>0</v>
      </c>
      <c r="Y98" s="38">
        <f t="shared" si="76"/>
        <v>0</v>
      </c>
      <c r="Z98" s="35">
        <f t="shared" si="71"/>
        <v>0</v>
      </c>
      <c r="AC98" s="60"/>
      <c r="AG98" s="61"/>
    </row>
    <row r="99" spans="1:33" x14ac:dyDescent="0.25">
      <c r="A99" t="s">
        <v>249</v>
      </c>
      <c r="B99" s="61" t="s">
        <v>249</v>
      </c>
      <c r="D99" s="43" t="s">
        <v>107</v>
      </c>
      <c r="E99" s="42">
        <v>103</v>
      </c>
      <c r="F99" s="18" t="str">
        <f>IFERROR(VLOOKUP($A99,Массив!$A$6:$BH$500,F$1,FALSE),"0")</f>
        <v>0</v>
      </c>
      <c r="G99" s="18" t="str">
        <f>IFERROR(VLOOKUP($A99,Массив!$A$6:$BH$500,G$1,FALSE),"0")</f>
        <v>0</v>
      </c>
      <c r="H99" s="18" t="str">
        <f>IFERROR(VLOOKUP($A99,Массив!$A$6:$BH$500,H$1,FALSE),"0")</f>
        <v>0</v>
      </c>
      <c r="I99" s="18" t="str">
        <f>IFERROR(VLOOKUP($A99,Массив!$A$6:$BH$500,I$1,FALSE),"0")</f>
        <v>0</v>
      </c>
      <c r="J99" s="18" t="str">
        <f>IFERROR(VLOOKUP($A99,Массив!$A$6:$BH$500,J$1,FALSE),"0")</f>
        <v>0</v>
      </c>
      <c r="K99" s="18" t="str">
        <f>IFERROR(VLOOKUP($A99,Массив!$A$6:$BH$500,K$1,FALSE),"0")</f>
        <v>0</v>
      </c>
      <c r="L99" s="18" t="str">
        <f>IFERROR(VLOOKUP($A99,Массив!$A$6:$BH$500,L$1,FALSE),"0")</f>
        <v>0</v>
      </c>
      <c r="M99" s="18" t="str">
        <f>IFERROR(VLOOKUP($A99,Массив!$A$6:$BH$500,M$1,FALSE),"0")</f>
        <v>0</v>
      </c>
      <c r="N99" s="18" t="str">
        <f>IFERROR(VLOOKUP($A99,Массив!$A$6:$BH$500,N$1,FALSE),"0")</f>
        <v>0</v>
      </c>
      <c r="O99" s="18" t="str">
        <f>IFERROR(VLOOKUP($A99,Массив!$A$6:$BH$500,O$1,FALSE),"0")</f>
        <v>0</v>
      </c>
      <c r="P99" s="18" t="str">
        <f>IFERROR(VLOOKUP($A99,Массив!$A$6:$BH$500,P$1,FALSE),"0")</f>
        <v>0</v>
      </c>
      <c r="Q99" s="36">
        <f t="shared" si="72"/>
        <v>0</v>
      </c>
      <c r="R99" s="36">
        <f t="shared" si="73"/>
        <v>0</v>
      </c>
      <c r="S99" s="31">
        <f t="shared" si="69"/>
        <v>0</v>
      </c>
      <c r="T99" s="37">
        <f t="shared" si="74"/>
        <v>0</v>
      </c>
      <c r="U99" s="33">
        <f t="shared" si="67"/>
        <v>0</v>
      </c>
      <c r="V99" s="32">
        <f t="shared" si="68"/>
        <v>0</v>
      </c>
      <c r="W99" s="34">
        <f t="shared" si="70"/>
        <v>0</v>
      </c>
      <c r="X99" s="38">
        <f t="shared" si="75"/>
        <v>0</v>
      </c>
      <c r="Y99" s="38">
        <f t="shared" si="76"/>
        <v>0</v>
      </c>
      <c r="Z99" s="35">
        <f t="shared" si="71"/>
        <v>0</v>
      </c>
      <c r="AC99" s="60"/>
      <c r="AG99" s="61"/>
    </row>
    <row r="100" spans="1:33" x14ac:dyDescent="0.25">
      <c r="A100" t="s">
        <v>250</v>
      </c>
      <c r="B100" s="61" t="s">
        <v>250</v>
      </c>
      <c r="D100" s="11" t="s">
        <v>164</v>
      </c>
      <c r="E100" s="8">
        <v>105</v>
      </c>
      <c r="F100" s="15">
        <f>IFERROR(VLOOKUP($A100,Массив!$A$6:$BH$500,F$1,FALSE),"0")</f>
        <v>1776</v>
      </c>
      <c r="G100" s="15">
        <f>IFERROR(VLOOKUP($A100,Массив!$A$6:$BH$500,G$1,FALSE),"0")</f>
        <v>288</v>
      </c>
      <c r="H100" s="15">
        <f>IFERROR(VLOOKUP($A100,Массив!$A$6:$BH$500,H$1,FALSE),"0")</f>
        <v>73</v>
      </c>
      <c r="I100" s="15">
        <f>IFERROR(VLOOKUP($A100,Массив!$A$6:$BH$500,I$1,FALSE),"0")</f>
        <v>274</v>
      </c>
      <c r="J100" s="15">
        <f>IFERROR(VLOOKUP($A100,Массив!$A$6:$BH$500,J$1,FALSE),"0")</f>
        <v>1582</v>
      </c>
      <c r="K100" s="15">
        <f>IFERROR(VLOOKUP($A100,Массив!$A$6:$BH$500,K$1,FALSE),"0")</f>
        <v>1</v>
      </c>
      <c r="L100" s="15">
        <f>IFERROR(VLOOKUP($A100,Массив!$A$6:$BH$500,L$1,FALSE),"0")</f>
        <v>5</v>
      </c>
      <c r="M100" s="15">
        <f>IFERROR(VLOOKUP($A100,Массив!$A$6:$BH$500,M$1,FALSE),"0")</f>
        <v>0</v>
      </c>
      <c r="N100" s="15">
        <f>IFERROR(VLOOKUP($A100,Массив!$A$6:$BH$500,N$1,FALSE),"0")</f>
        <v>5</v>
      </c>
      <c r="O100" s="15">
        <f>IFERROR(VLOOKUP($A100,Массив!$A$6:$BH$500,O$1,FALSE),"0")</f>
        <v>0</v>
      </c>
      <c r="P100" s="15">
        <f>IFERROR(VLOOKUP($A100,Массив!$A$6:$BH$500,P$1,FALSE),"0")</f>
        <v>0</v>
      </c>
      <c r="Q100" s="36">
        <f t="shared" si="72"/>
        <v>1703</v>
      </c>
      <c r="R100" s="36">
        <f t="shared" si="73"/>
        <v>121</v>
      </c>
      <c r="S100" s="31">
        <f t="shared" si="69"/>
        <v>1582</v>
      </c>
      <c r="T100" s="37">
        <f t="shared" si="74"/>
        <v>1488</v>
      </c>
      <c r="U100" s="33">
        <f t="shared" si="67"/>
        <v>1309</v>
      </c>
      <c r="V100" s="32">
        <f t="shared" si="68"/>
        <v>179</v>
      </c>
      <c r="W100" s="34">
        <f t="shared" si="70"/>
        <v>193</v>
      </c>
      <c r="X100" s="38">
        <f t="shared" si="75"/>
        <v>0</v>
      </c>
      <c r="Y100" s="38">
        <f t="shared" si="76"/>
        <v>0</v>
      </c>
      <c r="Z100" s="35">
        <f t="shared" si="71"/>
        <v>0</v>
      </c>
      <c r="AC100" s="60"/>
      <c r="AG100" s="61"/>
    </row>
    <row r="101" spans="1:33" x14ac:dyDescent="0.25">
      <c r="A101" t="s">
        <v>251</v>
      </c>
      <c r="B101" s="61" t="s">
        <v>251</v>
      </c>
      <c r="D101" s="11" t="s">
        <v>108</v>
      </c>
      <c r="E101" s="8">
        <v>106</v>
      </c>
      <c r="F101" s="15">
        <f>IFERROR(VLOOKUP($A101,Массив!$A$6:$BH$500,F$1,FALSE),"0")</f>
        <v>914</v>
      </c>
      <c r="G101" s="15">
        <f>IFERROR(VLOOKUP($A101,Массив!$A$6:$BH$500,G$1,FALSE),"0")</f>
        <v>63</v>
      </c>
      <c r="H101" s="15">
        <f>IFERROR(VLOOKUP($A101,Массив!$A$6:$BH$500,H$1,FALSE),"0")</f>
        <v>914</v>
      </c>
      <c r="I101" s="15">
        <f>IFERROR(VLOOKUP($A101,Массив!$A$6:$BH$500,I$1,FALSE),"0")</f>
        <v>0</v>
      </c>
      <c r="J101" s="15">
        <f>IFERROR(VLOOKUP($A101,Массив!$A$6:$BH$500,J$1,FALSE),"0")</f>
        <v>0</v>
      </c>
      <c r="K101" s="15">
        <f>IFERROR(VLOOKUP($A101,Массив!$A$6:$BH$500,K$1,FALSE),"0")</f>
        <v>0</v>
      </c>
      <c r="L101" s="15">
        <f>IFERROR(VLOOKUP($A101,Массив!$A$6:$BH$500,L$1,FALSE),"0")</f>
        <v>0</v>
      </c>
      <c r="M101" s="15">
        <f>IFERROR(VLOOKUP($A101,Массив!$A$6:$BH$500,M$1,FALSE),"0")</f>
        <v>0</v>
      </c>
      <c r="N101" s="15">
        <f>IFERROR(VLOOKUP($A101,Массив!$A$6:$BH$500,N$1,FALSE),"0")</f>
        <v>0</v>
      </c>
      <c r="O101" s="15">
        <f>IFERROR(VLOOKUP($A101,Массив!$A$6:$BH$500,O$1,FALSE),"0")</f>
        <v>0</v>
      </c>
      <c r="P101" s="15">
        <f>IFERROR(VLOOKUP($A101,Массив!$A$6:$BH$500,P$1,FALSE),"0")</f>
        <v>0</v>
      </c>
      <c r="Q101" s="36">
        <f t="shared" si="72"/>
        <v>0</v>
      </c>
      <c r="R101" s="36">
        <f t="shared" si="73"/>
        <v>0</v>
      </c>
      <c r="S101" s="31">
        <f t="shared" si="69"/>
        <v>0</v>
      </c>
      <c r="T101" s="37">
        <f t="shared" si="74"/>
        <v>851</v>
      </c>
      <c r="U101" s="33">
        <f t="shared" si="67"/>
        <v>0</v>
      </c>
      <c r="V101" s="32">
        <f t="shared" si="68"/>
        <v>851</v>
      </c>
      <c r="W101" s="34">
        <f t="shared" si="70"/>
        <v>914</v>
      </c>
      <c r="X101" s="38">
        <f t="shared" si="75"/>
        <v>0</v>
      </c>
      <c r="Y101" s="38">
        <f t="shared" si="76"/>
        <v>0</v>
      </c>
      <c r="Z101" s="35">
        <f t="shared" si="71"/>
        <v>0</v>
      </c>
      <c r="AC101" s="60"/>
      <c r="AG101" s="61"/>
    </row>
    <row r="102" spans="1:33" x14ac:dyDescent="0.25">
      <c r="A102" t="s">
        <v>252</v>
      </c>
      <c r="B102" s="61" t="s">
        <v>252</v>
      </c>
      <c r="D102" s="43" t="s">
        <v>109</v>
      </c>
      <c r="E102" s="42">
        <v>107</v>
      </c>
      <c r="F102" s="18" t="str">
        <f>IFERROR(VLOOKUP($A102,Массив!$A$6:$BH$500,F$1,FALSE),"0")</f>
        <v>0</v>
      </c>
      <c r="G102" s="18" t="str">
        <f>IFERROR(VLOOKUP($A102,Массив!$A$6:$BH$500,G$1,FALSE),"0")</f>
        <v>0</v>
      </c>
      <c r="H102" s="18" t="str">
        <f>IFERROR(VLOOKUP($A102,Массив!$A$6:$BH$500,H$1,FALSE),"0")</f>
        <v>0</v>
      </c>
      <c r="I102" s="18" t="str">
        <f>IFERROR(VLOOKUP($A102,Массив!$A$6:$BH$500,I$1,FALSE),"0")</f>
        <v>0</v>
      </c>
      <c r="J102" s="18" t="str">
        <f>IFERROR(VLOOKUP($A102,Массив!$A$6:$BH$500,J$1,FALSE),"0")</f>
        <v>0</v>
      </c>
      <c r="K102" s="18" t="str">
        <f>IFERROR(VLOOKUP($A102,Массив!$A$6:$BH$500,K$1,FALSE),"0")</f>
        <v>0</v>
      </c>
      <c r="L102" s="18" t="str">
        <f>IFERROR(VLOOKUP($A102,Массив!$A$6:$BH$500,L$1,FALSE),"0")</f>
        <v>0</v>
      </c>
      <c r="M102" s="18" t="str">
        <f>IFERROR(VLOOKUP($A102,Массив!$A$6:$BH$500,M$1,FALSE),"0")</f>
        <v>0</v>
      </c>
      <c r="N102" s="18" t="str">
        <f>IFERROR(VLOOKUP($A102,Массив!$A$6:$BH$500,N$1,FALSE),"0")</f>
        <v>0</v>
      </c>
      <c r="O102" s="18" t="str">
        <f>IFERROR(VLOOKUP($A102,Массив!$A$6:$BH$500,O$1,FALSE),"0")</f>
        <v>0</v>
      </c>
      <c r="P102" s="18" t="str">
        <f>IFERROR(VLOOKUP($A102,Массив!$A$6:$BH$500,P$1,FALSE),"0")</f>
        <v>0</v>
      </c>
      <c r="Q102" s="36">
        <f t="shared" si="72"/>
        <v>0</v>
      </c>
      <c r="R102" s="36">
        <f t="shared" si="73"/>
        <v>0</v>
      </c>
      <c r="S102" s="31">
        <f t="shared" si="69"/>
        <v>0</v>
      </c>
      <c r="T102" s="37">
        <f t="shared" si="74"/>
        <v>0</v>
      </c>
      <c r="U102" s="33">
        <f t="shared" si="67"/>
        <v>0</v>
      </c>
      <c r="V102" s="32">
        <f t="shared" si="68"/>
        <v>0</v>
      </c>
      <c r="W102" s="34">
        <f t="shared" si="70"/>
        <v>0</v>
      </c>
      <c r="X102" s="38">
        <f t="shared" si="75"/>
        <v>0</v>
      </c>
      <c r="Y102" s="38">
        <f t="shared" si="76"/>
        <v>0</v>
      </c>
      <c r="Z102" s="35">
        <f t="shared" si="71"/>
        <v>0</v>
      </c>
      <c r="AC102" s="60"/>
      <c r="AG102" s="61"/>
    </row>
    <row r="103" spans="1:33" x14ac:dyDescent="0.25">
      <c r="A103" t="s">
        <v>253</v>
      </c>
      <c r="B103" s="61" t="s">
        <v>253</v>
      </c>
      <c r="D103" s="11" t="s">
        <v>110</v>
      </c>
      <c r="E103" s="8">
        <v>108</v>
      </c>
      <c r="F103" s="15">
        <f>IFERROR(VLOOKUP($A103,Массив!$A$6:$BH$500,F$1,FALSE),"0")</f>
        <v>0</v>
      </c>
      <c r="G103" s="15">
        <f>IFERROR(VLOOKUP($A103,Массив!$A$6:$BH$500,G$1,FALSE),"0")</f>
        <v>0</v>
      </c>
      <c r="H103" s="15">
        <f>IFERROR(VLOOKUP($A103,Массив!$A$6:$BH$500,H$1,FALSE),"0")</f>
        <v>0</v>
      </c>
      <c r="I103" s="15">
        <f>IFERROR(VLOOKUP($A103,Массив!$A$6:$BH$500,I$1,FALSE),"0")</f>
        <v>0</v>
      </c>
      <c r="J103" s="15">
        <f>IFERROR(VLOOKUP($A103,Массив!$A$6:$BH$500,J$1,FALSE),"0")</f>
        <v>0</v>
      </c>
      <c r="K103" s="15">
        <f>IFERROR(VLOOKUP($A103,Массив!$A$6:$BH$500,K$1,FALSE),"0")</f>
        <v>0</v>
      </c>
      <c r="L103" s="15">
        <f>IFERROR(VLOOKUP($A103,Массив!$A$6:$BH$500,L$1,FALSE),"0")</f>
        <v>0</v>
      </c>
      <c r="M103" s="15">
        <f>IFERROR(VLOOKUP($A103,Массив!$A$6:$BH$500,M$1,FALSE),"0")</f>
        <v>0</v>
      </c>
      <c r="N103" s="15">
        <f>IFERROR(VLOOKUP($A103,Массив!$A$6:$BH$500,N$1,FALSE),"0")</f>
        <v>0</v>
      </c>
      <c r="O103" s="15">
        <f>IFERROR(VLOOKUP($A103,Массив!$A$6:$BH$500,O$1,FALSE),"0")</f>
        <v>0</v>
      </c>
      <c r="P103" s="15">
        <f>IFERROR(VLOOKUP($A103,Массив!$A$6:$BH$500,P$1,FALSE),"0")</f>
        <v>0</v>
      </c>
      <c r="Q103" s="36">
        <f t="shared" si="72"/>
        <v>0</v>
      </c>
      <c r="R103" s="36">
        <f t="shared" si="73"/>
        <v>0</v>
      </c>
      <c r="S103" s="31">
        <f t="shared" si="69"/>
        <v>0</v>
      </c>
      <c r="T103" s="37">
        <f t="shared" si="74"/>
        <v>0</v>
      </c>
      <c r="U103" s="33">
        <f t="shared" si="67"/>
        <v>0</v>
      </c>
      <c r="V103" s="32">
        <f t="shared" si="68"/>
        <v>0</v>
      </c>
      <c r="W103" s="34">
        <f t="shared" si="70"/>
        <v>0</v>
      </c>
      <c r="X103" s="38">
        <f t="shared" si="75"/>
        <v>0</v>
      </c>
      <c r="Y103" s="38">
        <f t="shared" si="76"/>
        <v>0</v>
      </c>
      <c r="Z103" s="35">
        <f t="shared" si="71"/>
        <v>0</v>
      </c>
      <c r="AC103" s="60"/>
      <c r="AG103" s="61"/>
    </row>
    <row r="104" spans="1:33" x14ac:dyDescent="0.25">
      <c r="A104" s="7" t="s">
        <v>421</v>
      </c>
      <c r="B104" s="61" t="s">
        <v>421</v>
      </c>
      <c r="D104" s="11" t="s">
        <v>422</v>
      </c>
      <c r="E104" s="8" t="s">
        <v>423</v>
      </c>
      <c r="F104" s="15">
        <f>IFERROR(VLOOKUP($A104,Массив!$A$6:$BH$500,F$1,FALSE),"0")</f>
        <v>0</v>
      </c>
      <c r="G104" s="15">
        <f>IFERROR(VLOOKUP($A104,Массив!$A$6:$BH$500,G$1,FALSE),"0")</f>
        <v>0</v>
      </c>
      <c r="H104" s="15">
        <f>IFERROR(VLOOKUP($A104,Массив!$A$6:$BH$500,H$1,FALSE),"0")</f>
        <v>0</v>
      </c>
      <c r="I104" s="15">
        <f>IFERROR(VLOOKUP($A104,Массив!$A$6:$BH$500,I$1,FALSE),"0")</f>
        <v>0</v>
      </c>
      <c r="J104" s="15">
        <f>IFERROR(VLOOKUP($A104,Массив!$A$6:$BH$500,J$1,FALSE),"0")</f>
        <v>0</v>
      </c>
      <c r="K104" s="15">
        <f>IFERROR(VLOOKUP($A104,Массив!$A$6:$BH$500,K$1,FALSE),"0")</f>
        <v>0</v>
      </c>
      <c r="L104" s="15">
        <f>IFERROR(VLOOKUP($A104,Массив!$A$6:$BH$500,L$1,FALSE),"0")</f>
        <v>0</v>
      </c>
      <c r="M104" s="15">
        <f>IFERROR(VLOOKUP($A104,Массив!$A$6:$BH$500,M$1,FALSE),"0")</f>
        <v>0</v>
      </c>
      <c r="N104" s="15">
        <f>IFERROR(VLOOKUP($A104,Массив!$A$6:$BH$500,N$1,FALSE),"0")</f>
        <v>0</v>
      </c>
      <c r="O104" s="15">
        <f>IFERROR(VLOOKUP($A104,Массив!$A$6:$BH$500,O$1,FALSE),"0")</f>
        <v>0</v>
      </c>
      <c r="P104" s="15">
        <f>IFERROR(VLOOKUP($A104,Массив!$A$6:$BH$500,P$1,FALSE),"0")</f>
        <v>0</v>
      </c>
      <c r="Q104" s="36">
        <f t="shared" ref="Q104" si="89">F104-H104</f>
        <v>0</v>
      </c>
      <c r="R104" s="36">
        <f t="shared" ref="R104" si="90">Q104-J104</f>
        <v>0</v>
      </c>
      <c r="S104" s="31">
        <f t="shared" ref="S104" si="91">Q104-R104</f>
        <v>0</v>
      </c>
      <c r="T104" s="37">
        <f t="shared" ref="T104" si="92">F104-G104</f>
        <v>0</v>
      </c>
      <c r="U104" s="33">
        <f t="shared" ref="U104" si="93">J104+K104-I104</f>
        <v>0</v>
      </c>
      <c r="V104" s="32">
        <f t="shared" ref="V104" si="94">T104-U104</f>
        <v>0</v>
      </c>
      <c r="W104" s="34">
        <f t="shared" ref="W104" si="95">F104-(J104+K104)</f>
        <v>0</v>
      </c>
      <c r="X104" s="38">
        <f t="shared" ref="X104" si="96">L104-N104</f>
        <v>0</v>
      </c>
      <c r="Y104" s="38">
        <f t="shared" ref="Y104" si="97">O104-P104</f>
        <v>0</v>
      </c>
      <c r="Z104" s="35">
        <f t="shared" ref="Z104" si="98">X104-Y104</f>
        <v>0</v>
      </c>
      <c r="AC104" s="60"/>
      <c r="AG104" s="61"/>
    </row>
    <row r="105" spans="1:33" x14ac:dyDescent="0.25">
      <c r="A105" s="7"/>
      <c r="B105" s="61"/>
      <c r="D105" s="53" t="s">
        <v>426</v>
      </c>
      <c r="E105" s="22"/>
      <c r="F105" s="23">
        <f>F103-F104</f>
        <v>0</v>
      </c>
      <c r="G105" s="23">
        <f t="shared" ref="G105:Z105" si="99">G103-G104</f>
        <v>0</v>
      </c>
      <c r="H105" s="23">
        <f t="shared" si="99"/>
        <v>0</v>
      </c>
      <c r="I105" s="23">
        <f t="shared" si="99"/>
        <v>0</v>
      </c>
      <c r="J105" s="23">
        <f t="shared" si="99"/>
        <v>0</v>
      </c>
      <c r="K105" s="23">
        <f t="shared" si="99"/>
        <v>0</v>
      </c>
      <c r="L105" s="23">
        <f t="shared" si="99"/>
        <v>0</v>
      </c>
      <c r="M105" s="23">
        <f t="shared" si="99"/>
        <v>0</v>
      </c>
      <c r="N105" s="23">
        <f t="shared" si="99"/>
        <v>0</v>
      </c>
      <c r="O105" s="23">
        <f t="shared" si="99"/>
        <v>0</v>
      </c>
      <c r="P105" s="23">
        <f t="shared" si="99"/>
        <v>0</v>
      </c>
      <c r="Q105" s="23">
        <f t="shared" si="99"/>
        <v>0</v>
      </c>
      <c r="R105" s="23">
        <f t="shared" si="99"/>
        <v>0</v>
      </c>
      <c r="S105" s="51">
        <f t="shared" si="99"/>
        <v>0</v>
      </c>
      <c r="T105" s="23">
        <f t="shared" si="99"/>
        <v>0</v>
      </c>
      <c r="U105" s="23">
        <f t="shared" si="99"/>
        <v>0</v>
      </c>
      <c r="V105" s="51">
        <f t="shared" si="99"/>
        <v>0</v>
      </c>
      <c r="W105" s="51">
        <f t="shared" si="99"/>
        <v>0</v>
      </c>
      <c r="X105" s="23">
        <f t="shared" si="99"/>
        <v>0</v>
      </c>
      <c r="Y105" s="23">
        <f t="shared" si="99"/>
        <v>0</v>
      </c>
      <c r="Z105" s="51">
        <f t="shared" si="99"/>
        <v>0</v>
      </c>
      <c r="AC105" s="60"/>
      <c r="AG105" s="61"/>
    </row>
    <row r="106" spans="1:33" x14ac:dyDescent="0.25">
      <c r="A106" t="s">
        <v>255</v>
      </c>
      <c r="B106" s="61" t="s">
        <v>254</v>
      </c>
      <c r="D106" s="11" t="s">
        <v>111</v>
      </c>
      <c r="E106" s="8">
        <v>110</v>
      </c>
      <c r="F106" s="15">
        <f>IFERROR(VLOOKUP($A106,Массив!$A$6:$BH$500,F$1,FALSE),"0")</f>
        <v>5624</v>
      </c>
      <c r="G106" s="15">
        <f>IFERROR(VLOOKUP($A106,Массив!$A$6:$BH$500,G$1,FALSE),"0")</f>
        <v>320</v>
      </c>
      <c r="H106" s="15">
        <f>IFERROR(VLOOKUP($A106,Массив!$A$6:$BH$500,H$1,FALSE),"0")</f>
        <v>2366</v>
      </c>
      <c r="I106" s="15">
        <f>IFERROR(VLOOKUP($A106,Массив!$A$6:$BH$500,I$1,FALSE),"0")</f>
        <v>54</v>
      </c>
      <c r="J106" s="15">
        <f>IFERROR(VLOOKUP($A106,Массив!$A$6:$BH$500,J$1,FALSE),"0")</f>
        <v>676</v>
      </c>
      <c r="K106" s="15">
        <f>IFERROR(VLOOKUP($A106,Массив!$A$6:$BH$500,K$1,FALSE),"0")</f>
        <v>58</v>
      </c>
      <c r="L106" s="15">
        <f>IFERROR(VLOOKUP($A106,Массив!$A$6:$BH$500,L$1,FALSE),"0")</f>
        <v>0</v>
      </c>
      <c r="M106" s="15">
        <f>IFERROR(VLOOKUP($A106,Массив!$A$6:$BH$500,M$1,FALSE),"0")</f>
        <v>0</v>
      </c>
      <c r="N106" s="15">
        <f>IFERROR(VLOOKUP($A106,Массив!$A$6:$BH$500,N$1,FALSE),"0")</f>
        <v>0</v>
      </c>
      <c r="O106" s="15">
        <f>IFERROR(VLOOKUP($A106,Массив!$A$6:$BH$500,O$1,FALSE),"0")</f>
        <v>0</v>
      </c>
      <c r="P106" s="15">
        <f>IFERROR(VLOOKUP($A106,Массив!$A$6:$BH$500,P$1,FALSE),"0")</f>
        <v>0</v>
      </c>
      <c r="Q106" s="36">
        <f t="shared" si="72"/>
        <v>3258</v>
      </c>
      <c r="R106" s="36">
        <f t="shared" si="73"/>
        <v>2582</v>
      </c>
      <c r="S106" s="31">
        <f t="shared" si="69"/>
        <v>676</v>
      </c>
      <c r="T106" s="37">
        <f t="shared" si="74"/>
        <v>5304</v>
      </c>
      <c r="U106" s="33">
        <f t="shared" si="67"/>
        <v>680</v>
      </c>
      <c r="V106" s="32">
        <f t="shared" si="68"/>
        <v>4624</v>
      </c>
      <c r="W106" s="34">
        <f t="shared" si="70"/>
        <v>4890</v>
      </c>
      <c r="X106" s="38">
        <f t="shared" si="75"/>
        <v>0</v>
      </c>
      <c r="Y106" s="38">
        <f t="shared" si="76"/>
        <v>0</v>
      </c>
      <c r="Z106" s="35">
        <f t="shared" si="71"/>
        <v>0</v>
      </c>
      <c r="AC106" s="60"/>
      <c r="AG106" s="61"/>
    </row>
    <row r="107" spans="1:33" x14ac:dyDescent="0.25">
      <c r="A107" s="7" t="s">
        <v>447</v>
      </c>
      <c r="B107" s="61" t="s">
        <v>255</v>
      </c>
      <c r="D107" s="10" t="s">
        <v>165</v>
      </c>
      <c r="E107" s="8" t="s">
        <v>446</v>
      </c>
      <c r="F107" s="15">
        <f>IFERROR(VLOOKUP($A107,Массив!$A$6:$BH$500,F$1,FALSE),"0")</f>
        <v>0</v>
      </c>
      <c r="G107" s="15">
        <f>IFERROR(VLOOKUP($A107,Массив!$A$6:$BH$500,G$1,FALSE),"0")</f>
        <v>0</v>
      </c>
      <c r="H107" s="15">
        <f>IFERROR(VLOOKUP($A107,Массив!$A$6:$BH$500,H$1,FALSE),"0")</f>
        <v>0</v>
      </c>
      <c r="I107" s="15">
        <f>IFERROR(VLOOKUP($A107,Массив!$A$6:$BH$500,I$1,FALSE),"0")</f>
        <v>0</v>
      </c>
      <c r="J107" s="15">
        <f>IFERROR(VLOOKUP($A107,Массив!$A$6:$BH$500,J$1,FALSE),"0")</f>
        <v>0</v>
      </c>
      <c r="K107" s="15">
        <f>IFERROR(VLOOKUP($A107,Массив!$A$6:$BH$500,K$1,FALSE),"0")</f>
        <v>0</v>
      </c>
      <c r="L107" s="15">
        <f>IFERROR(VLOOKUP($A107,Массив!$A$6:$BH$500,L$1,FALSE),"0")</f>
        <v>0</v>
      </c>
      <c r="M107" s="15">
        <f>IFERROR(VLOOKUP($A107,Массив!$A$6:$BH$500,M$1,FALSE),"0")</f>
        <v>0</v>
      </c>
      <c r="N107" s="15">
        <f>IFERROR(VLOOKUP($A107,Массив!$A$6:$BH$500,N$1,FALSE),"0")</f>
        <v>0</v>
      </c>
      <c r="O107" s="15">
        <f>IFERROR(VLOOKUP($A107,Массив!$A$6:$BH$500,O$1,FALSE),"0")</f>
        <v>0</v>
      </c>
      <c r="P107" s="15">
        <f>IFERROR(VLOOKUP($A107,Массив!$A$6:$BH$500,P$1,FALSE),"0")</f>
        <v>0</v>
      </c>
      <c r="Q107" s="36">
        <f t="shared" si="72"/>
        <v>0</v>
      </c>
      <c r="R107" s="36">
        <f t="shared" si="73"/>
        <v>0</v>
      </c>
      <c r="S107" s="31">
        <f t="shared" si="69"/>
        <v>0</v>
      </c>
      <c r="T107" s="37">
        <f t="shared" si="74"/>
        <v>0</v>
      </c>
      <c r="U107" s="33">
        <f t="shared" si="67"/>
        <v>0</v>
      </c>
      <c r="V107" s="32">
        <f t="shared" si="68"/>
        <v>0</v>
      </c>
      <c r="W107" s="34">
        <f t="shared" si="70"/>
        <v>0</v>
      </c>
      <c r="X107" s="38">
        <f t="shared" si="75"/>
        <v>0</v>
      </c>
      <c r="Y107" s="38">
        <f t="shared" si="76"/>
        <v>0</v>
      </c>
      <c r="Z107" s="35">
        <f t="shared" si="71"/>
        <v>0</v>
      </c>
      <c r="AC107" s="60"/>
      <c r="AG107" s="61"/>
    </row>
    <row r="108" spans="1:33" x14ac:dyDescent="0.25">
      <c r="A108" s="7"/>
      <c r="B108" s="61"/>
      <c r="D108" s="56" t="s">
        <v>428</v>
      </c>
      <c r="E108" s="22"/>
      <c r="F108" s="23">
        <f>F106-F107</f>
        <v>5624</v>
      </c>
      <c r="G108" s="23">
        <f t="shared" ref="G108:P108" si="100">G106-G107</f>
        <v>320</v>
      </c>
      <c r="H108" s="23">
        <f t="shared" si="100"/>
        <v>2366</v>
      </c>
      <c r="I108" s="23">
        <f t="shared" si="100"/>
        <v>54</v>
      </c>
      <c r="J108" s="23">
        <f t="shared" si="100"/>
        <v>676</v>
      </c>
      <c r="K108" s="23">
        <f t="shared" si="100"/>
        <v>58</v>
      </c>
      <c r="L108" s="23">
        <f t="shared" si="100"/>
        <v>0</v>
      </c>
      <c r="M108" s="23">
        <f t="shared" si="100"/>
        <v>0</v>
      </c>
      <c r="N108" s="23">
        <f t="shared" si="100"/>
        <v>0</v>
      </c>
      <c r="O108" s="23">
        <f t="shared" si="100"/>
        <v>0</v>
      </c>
      <c r="P108" s="23">
        <f t="shared" si="100"/>
        <v>0</v>
      </c>
      <c r="Q108" s="39">
        <f t="shared" si="72"/>
        <v>3258</v>
      </c>
      <c r="R108" s="39">
        <f t="shared" si="73"/>
        <v>2582</v>
      </c>
      <c r="S108" s="40">
        <f t="shared" si="69"/>
        <v>676</v>
      </c>
      <c r="T108" s="39">
        <f t="shared" si="74"/>
        <v>5304</v>
      </c>
      <c r="U108" s="41">
        <f t="shared" si="67"/>
        <v>680</v>
      </c>
      <c r="V108" s="40">
        <f t="shared" si="68"/>
        <v>4624</v>
      </c>
      <c r="W108" s="40">
        <f t="shared" si="70"/>
        <v>4890</v>
      </c>
      <c r="X108" s="39">
        <f t="shared" si="75"/>
        <v>0</v>
      </c>
      <c r="Y108" s="39">
        <f t="shared" si="76"/>
        <v>0</v>
      </c>
      <c r="Z108" s="40">
        <f t="shared" si="71"/>
        <v>0</v>
      </c>
      <c r="AC108" s="60"/>
      <c r="AG108" s="61"/>
    </row>
    <row r="109" spans="1:33" x14ac:dyDescent="0.25">
      <c r="A109" t="s">
        <v>257</v>
      </c>
      <c r="B109" s="61" t="s">
        <v>256</v>
      </c>
      <c r="D109" s="11" t="s">
        <v>166</v>
      </c>
      <c r="E109" s="8">
        <v>113</v>
      </c>
      <c r="F109" s="15">
        <f>IFERROR(VLOOKUP($A109,Массив!$A$6:$BH$500,F$1,FALSE),"0")</f>
        <v>7276</v>
      </c>
      <c r="G109" s="15">
        <f>IFERROR(VLOOKUP($A109,Массив!$A$6:$BH$500,G$1,FALSE),"0")</f>
        <v>635</v>
      </c>
      <c r="H109" s="15">
        <f>IFERROR(VLOOKUP($A109,Массив!$A$6:$BH$500,H$1,FALSE),"0")</f>
        <v>7276</v>
      </c>
      <c r="I109" s="15">
        <f>IFERROR(VLOOKUP($A109,Массив!$A$6:$BH$500,I$1,FALSE),"0")</f>
        <v>283</v>
      </c>
      <c r="J109" s="15">
        <f>IFERROR(VLOOKUP($A109,Массив!$A$6:$BH$500,J$1,FALSE),"0")</f>
        <v>0</v>
      </c>
      <c r="K109" s="15">
        <f>IFERROR(VLOOKUP($A109,Массив!$A$6:$BH$500,K$1,FALSE),"0")</f>
        <v>3688</v>
      </c>
      <c r="L109" s="15">
        <f>IFERROR(VLOOKUP($A109,Массив!$A$6:$BH$500,L$1,FALSE),"0")</f>
        <v>0</v>
      </c>
      <c r="M109" s="15">
        <f>IFERROR(VLOOKUP($A109,Массив!$A$6:$BH$500,M$1,FALSE),"0")</f>
        <v>0</v>
      </c>
      <c r="N109" s="15">
        <f>IFERROR(VLOOKUP($A109,Массив!$A$6:$BH$500,N$1,FALSE),"0")</f>
        <v>0</v>
      </c>
      <c r="O109" s="15">
        <f>IFERROR(VLOOKUP($A109,Массив!$A$6:$BH$500,O$1,FALSE),"0")</f>
        <v>0</v>
      </c>
      <c r="P109" s="15">
        <f>IFERROR(VLOOKUP($A109,Массив!$A$6:$BH$500,P$1,FALSE),"0")</f>
        <v>0</v>
      </c>
      <c r="Q109" s="36">
        <f t="shared" si="72"/>
        <v>0</v>
      </c>
      <c r="R109" s="36">
        <f t="shared" si="73"/>
        <v>0</v>
      </c>
      <c r="S109" s="31">
        <f t="shared" si="69"/>
        <v>0</v>
      </c>
      <c r="T109" s="37">
        <f t="shared" si="74"/>
        <v>6641</v>
      </c>
      <c r="U109" s="33">
        <f t="shared" si="67"/>
        <v>3405</v>
      </c>
      <c r="V109" s="32">
        <f t="shared" si="68"/>
        <v>3236</v>
      </c>
      <c r="W109" s="34">
        <f t="shared" si="70"/>
        <v>3588</v>
      </c>
      <c r="X109" s="38">
        <f t="shared" si="75"/>
        <v>0</v>
      </c>
      <c r="Y109" s="38">
        <f t="shared" si="76"/>
        <v>0</v>
      </c>
      <c r="Z109" s="35">
        <f t="shared" si="71"/>
        <v>0</v>
      </c>
      <c r="AC109" s="60"/>
      <c r="AG109" s="61"/>
    </row>
    <row r="110" spans="1:33" x14ac:dyDescent="0.25">
      <c r="A110" t="s">
        <v>258</v>
      </c>
      <c r="B110" s="61" t="s">
        <v>257</v>
      </c>
      <c r="D110" s="11" t="s">
        <v>112</v>
      </c>
      <c r="E110" s="8">
        <v>114</v>
      </c>
      <c r="F110" s="15">
        <f>IFERROR(VLOOKUP($A110,Массив!$A$6:$BH$500,F$1,FALSE),"0")</f>
        <v>0</v>
      </c>
      <c r="G110" s="15">
        <f>IFERROR(VLOOKUP($A110,Массив!$A$6:$BH$500,G$1,FALSE),"0")</f>
        <v>0</v>
      </c>
      <c r="H110" s="15">
        <f>IFERROR(VLOOKUP($A110,Массив!$A$6:$BH$500,H$1,FALSE),"0")</f>
        <v>0</v>
      </c>
      <c r="I110" s="15">
        <f>IFERROR(VLOOKUP($A110,Массив!$A$6:$BH$500,I$1,FALSE),"0")</f>
        <v>0</v>
      </c>
      <c r="J110" s="15">
        <f>IFERROR(VLOOKUP($A110,Массив!$A$6:$BH$500,J$1,FALSE),"0")</f>
        <v>0</v>
      </c>
      <c r="K110" s="15">
        <f>IFERROR(VLOOKUP($A110,Массив!$A$6:$BH$500,K$1,FALSE),"0")</f>
        <v>0</v>
      </c>
      <c r="L110" s="15">
        <f>IFERROR(VLOOKUP($A110,Массив!$A$6:$BH$500,L$1,FALSE),"0")</f>
        <v>0</v>
      </c>
      <c r="M110" s="15">
        <f>IFERROR(VLOOKUP($A110,Массив!$A$6:$BH$500,M$1,FALSE),"0")</f>
        <v>0</v>
      </c>
      <c r="N110" s="15">
        <f>IFERROR(VLOOKUP($A110,Массив!$A$6:$BH$500,N$1,FALSE),"0")</f>
        <v>0</v>
      </c>
      <c r="O110" s="15">
        <f>IFERROR(VLOOKUP($A110,Массив!$A$6:$BH$500,O$1,FALSE),"0")</f>
        <v>0</v>
      </c>
      <c r="P110" s="15">
        <f>IFERROR(VLOOKUP($A110,Массив!$A$6:$BH$500,P$1,FALSE),"0")</f>
        <v>0</v>
      </c>
      <c r="Q110" s="36">
        <f t="shared" si="72"/>
        <v>0</v>
      </c>
      <c r="R110" s="36">
        <f t="shared" si="73"/>
        <v>0</v>
      </c>
      <c r="S110" s="31">
        <f t="shared" si="69"/>
        <v>0</v>
      </c>
      <c r="T110" s="37">
        <f t="shared" si="74"/>
        <v>0</v>
      </c>
      <c r="U110" s="33">
        <f t="shared" si="67"/>
        <v>0</v>
      </c>
      <c r="V110" s="32">
        <f t="shared" si="68"/>
        <v>0</v>
      </c>
      <c r="W110" s="34">
        <f t="shared" si="70"/>
        <v>0</v>
      </c>
      <c r="X110" s="38">
        <f t="shared" si="75"/>
        <v>0</v>
      </c>
      <c r="Y110" s="38">
        <f t="shared" si="76"/>
        <v>0</v>
      </c>
      <c r="Z110" s="35">
        <f t="shared" si="71"/>
        <v>0</v>
      </c>
      <c r="AC110" s="60"/>
      <c r="AG110" s="61"/>
    </row>
    <row r="111" spans="1:33" x14ac:dyDescent="0.25">
      <c r="A111" t="s">
        <v>259</v>
      </c>
      <c r="B111" s="61" t="s">
        <v>258</v>
      </c>
      <c r="D111" s="11" t="s">
        <v>113</v>
      </c>
      <c r="E111" s="8">
        <v>115</v>
      </c>
      <c r="F111" s="15">
        <f>IFERROR(VLOOKUP($A111,Массив!$A$6:$BH$500,F$1,FALSE),"0")</f>
        <v>0</v>
      </c>
      <c r="G111" s="15">
        <f>IFERROR(VLOOKUP($A111,Массив!$A$6:$BH$500,G$1,FALSE),"0")</f>
        <v>0</v>
      </c>
      <c r="H111" s="15">
        <f>IFERROR(VLOOKUP($A111,Массив!$A$6:$BH$500,H$1,FALSE),"0")</f>
        <v>0</v>
      </c>
      <c r="I111" s="15">
        <f>IFERROR(VLOOKUP($A111,Массив!$A$6:$BH$500,I$1,FALSE),"0")</f>
        <v>0</v>
      </c>
      <c r="J111" s="15">
        <f>IFERROR(VLOOKUP($A111,Массив!$A$6:$BH$500,J$1,FALSE),"0")</f>
        <v>0</v>
      </c>
      <c r="K111" s="15">
        <f>IFERROR(VLOOKUP($A111,Массив!$A$6:$BH$500,K$1,FALSE),"0")</f>
        <v>0</v>
      </c>
      <c r="L111" s="18">
        <f>IFERROR(VLOOKUP($A111,Массив!$A$6:$BH$500,L$1,FALSE),"0")</f>
        <v>0</v>
      </c>
      <c r="M111" s="18">
        <f>IFERROR(VLOOKUP($A111,Массив!$A$6:$BH$500,M$1,FALSE),"0")</f>
        <v>0</v>
      </c>
      <c r="N111" s="18">
        <f>IFERROR(VLOOKUP($A111,Массив!$A$6:$BH$500,N$1,FALSE),"0")</f>
        <v>0</v>
      </c>
      <c r="O111" s="18">
        <f>IFERROR(VLOOKUP($A111,Массив!$A$6:$BH$500,O$1,FALSE),"0")</f>
        <v>0</v>
      </c>
      <c r="P111" s="18">
        <f>IFERROR(VLOOKUP($A111,Массив!$A$6:$BH$500,P$1,FALSE),"0")</f>
        <v>0</v>
      </c>
      <c r="Q111" s="36">
        <f t="shared" si="72"/>
        <v>0</v>
      </c>
      <c r="R111" s="36">
        <f t="shared" si="73"/>
        <v>0</v>
      </c>
      <c r="S111" s="31">
        <f t="shared" si="69"/>
        <v>0</v>
      </c>
      <c r="T111" s="37">
        <f t="shared" si="74"/>
        <v>0</v>
      </c>
      <c r="U111" s="33">
        <f t="shared" si="67"/>
        <v>0</v>
      </c>
      <c r="V111" s="32">
        <f t="shared" si="68"/>
        <v>0</v>
      </c>
      <c r="W111" s="34">
        <f t="shared" si="70"/>
        <v>0</v>
      </c>
      <c r="X111" s="38">
        <f t="shared" si="75"/>
        <v>0</v>
      </c>
      <c r="Y111" s="38">
        <f t="shared" si="76"/>
        <v>0</v>
      </c>
      <c r="Z111" s="35">
        <f t="shared" si="71"/>
        <v>0</v>
      </c>
      <c r="AC111" s="60"/>
      <c r="AG111" s="61"/>
    </row>
    <row r="112" spans="1:33" x14ac:dyDescent="0.25">
      <c r="A112" t="s">
        <v>260</v>
      </c>
      <c r="B112" s="61" t="s">
        <v>259</v>
      </c>
      <c r="D112" s="11" t="s">
        <v>167</v>
      </c>
      <c r="E112" s="8">
        <v>116</v>
      </c>
      <c r="F112" s="15">
        <f>IFERROR(VLOOKUP($A112,Массив!$A$6:$BH$500,F$1,FALSE),"0")</f>
        <v>0</v>
      </c>
      <c r="G112" s="15">
        <f>IFERROR(VLOOKUP($A112,Массив!$A$6:$BH$500,G$1,FALSE),"0")</f>
        <v>0</v>
      </c>
      <c r="H112" s="15">
        <f>IFERROR(VLOOKUP($A112,Массив!$A$6:$BH$500,H$1,FALSE),"0")</f>
        <v>0</v>
      </c>
      <c r="I112" s="15">
        <f>IFERROR(VLOOKUP($A112,Массив!$A$6:$BH$500,I$1,FALSE),"0")</f>
        <v>0</v>
      </c>
      <c r="J112" s="15">
        <f>IFERROR(VLOOKUP($A112,Массив!$A$6:$BH$500,J$1,FALSE),"0")</f>
        <v>0</v>
      </c>
      <c r="K112" s="15">
        <f>IFERROR(VLOOKUP($A112,Массив!$A$6:$BH$500,K$1,FALSE),"0")</f>
        <v>0</v>
      </c>
      <c r="L112" s="15">
        <f>IFERROR(VLOOKUP($A112,Массив!$A$6:$BH$500,L$1,FALSE),"0")</f>
        <v>0</v>
      </c>
      <c r="M112" s="15">
        <f>IFERROR(VLOOKUP($A112,Массив!$A$6:$BH$500,M$1,FALSE),"0")</f>
        <v>0</v>
      </c>
      <c r="N112" s="15">
        <f>IFERROR(VLOOKUP($A112,Массив!$A$6:$BH$500,N$1,FALSE),"0")</f>
        <v>0</v>
      </c>
      <c r="O112" s="15">
        <f>IFERROR(VLOOKUP($A112,Массив!$A$6:$BH$500,O$1,FALSE),"0")</f>
        <v>0</v>
      </c>
      <c r="P112" s="15">
        <f>IFERROR(VLOOKUP($A112,Массив!$A$6:$BH$500,P$1,FALSE),"0")</f>
        <v>0</v>
      </c>
      <c r="Q112" s="36">
        <f t="shared" si="72"/>
        <v>0</v>
      </c>
      <c r="R112" s="36">
        <f t="shared" si="73"/>
        <v>0</v>
      </c>
      <c r="S112" s="31">
        <f t="shared" si="69"/>
        <v>0</v>
      </c>
      <c r="T112" s="37">
        <f t="shared" si="74"/>
        <v>0</v>
      </c>
      <c r="U112" s="33">
        <f t="shared" si="67"/>
        <v>0</v>
      </c>
      <c r="V112" s="32">
        <f t="shared" si="68"/>
        <v>0</v>
      </c>
      <c r="W112" s="34">
        <f t="shared" si="70"/>
        <v>0</v>
      </c>
      <c r="X112" s="38">
        <f t="shared" si="75"/>
        <v>0</v>
      </c>
      <c r="Y112" s="38">
        <f t="shared" si="76"/>
        <v>0</v>
      </c>
      <c r="Z112" s="35">
        <f t="shared" si="71"/>
        <v>0</v>
      </c>
      <c r="AC112" s="60"/>
      <c r="AG112" s="61"/>
    </row>
    <row r="113" spans="1:33" x14ac:dyDescent="0.25">
      <c r="A113" t="s">
        <v>261</v>
      </c>
      <c r="B113" s="61" t="s">
        <v>260</v>
      </c>
      <c r="D113" s="11" t="s">
        <v>168</v>
      </c>
      <c r="E113" s="8">
        <v>117</v>
      </c>
      <c r="F113" s="15">
        <f>IFERROR(VLOOKUP($A113,Массив!$A$6:$BH$500,F$1,FALSE),"0")</f>
        <v>0</v>
      </c>
      <c r="G113" s="15">
        <f>IFERROR(VLOOKUP($A113,Массив!$A$6:$BH$500,G$1,FALSE),"0")</f>
        <v>0</v>
      </c>
      <c r="H113" s="15">
        <f>IFERROR(VLOOKUP($A113,Массив!$A$6:$BH$500,H$1,FALSE),"0")</f>
        <v>0</v>
      </c>
      <c r="I113" s="15">
        <f>IFERROR(VLOOKUP($A113,Массив!$A$6:$BH$500,I$1,FALSE),"0")</f>
        <v>0</v>
      </c>
      <c r="J113" s="15">
        <f>IFERROR(VLOOKUP($A113,Массив!$A$6:$BH$500,J$1,FALSE),"0")</f>
        <v>0</v>
      </c>
      <c r="K113" s="15">
        <f>IFERROR(VLOOKUP($A113,Массив!$A$6:$BH$500,K$1,FALSE),"0")</f>
        <v>0</v>
      </c>
      <c r="L113" s="18">
        <f>IFERROR(VLOOKUP($A113,Массив!$A$6:$BH$500,L$1,FALSE),"0")</f>
        <v>0</v>
      </c>
      <c r="M113" s="18">
        <f>IFERROR(VLOOKUP($A113,Массив!$A$6:$BH$500,M$1,FALSE),"0")</f>
        <v>0</v>
      </c>
      <c r="N113" s="18">
        <f>IFERROR(VLOOKUP($A113,Массив!$A$6:$BH$500,N$1,FALSE),"0")</f>
        <v>0</v>
      </c>
      <c r="O113" s="18">
        <f>IFERROR(VLOOKUP($A113,Массив!$A$6:$BH$500,O$1,FALSE),"0")</f>
        <v>0</v>
      </c>
      <c r="P113" s="18">
        <f>IFERROR(VLOOKUP($A113,Массив!$A$6:$BH$500,P$1,FALSE),"0")</f>
        <v>0</v>
      </c>
      <c r="Q113" s="36">
        <f t="shared" si="72"/>
        <v>0</v>
      </c>
      <c r="R113" s="36">
        <f t="shared" si="73"/>
        <v>0</v>
      </c>
      <c r="S113" s="31">
        <f t="shared" si="69"/>
        <v>0</v>
      </c>
      <c r="T113" s="37">
        <f t="shared" si="74"/>
        <v>0</v>
      </c>
      <c r="U113" s="33">
        <f t="shared" si="67"/>
        <v>0</v>
      </c>
      <c r="V113" s="32">
        <f t="shared" si="68"/>
        <v>0</v>
      </c>
      <c r="W113" s="34">
        <f t="shared" si="70"/>
        <v>0</v>
      </c>
      <c r="X113" s="38">
        <f t="shared" si="75"/>
        <v>0</v>
      </c>
      <c r="Y113" s="38">
        <f t="shared" si="76"/>
        <v>0</v>
      </c>
      <c r="Z113" s="35">
        <f t="shared" si="71"/>
        <v>0</v>
      </c>
      <c r="AC113" s="60"/>
      <c r="AG113" s="61"/>
    </row>
    <row r="114" spans="1:33" x14ac:dyDescent="0.25">
      <c r="A114" t="s">
        <v>262</v>
      </c>
      <c r="B114" s="61" t="s">
        <v>261</v>
      </c>
      <c r="D114" s="11" t="s">
        <v>114</v>
      </c>
      <c r="E114" s="8">
        <v>118</v>
      </c>
      <c r="F114" s="15">
        <f>IFERROR(VLOOKUP($A114,Массив!$A$6:$BH$500,F$1,FALSE),"0")</f>
        <v>6997</v>
      </c>
      <c r="G114" s="15">
        <f>IFERROR(VLOOKUP($A114,Массив!$A$6:$BH$500,G$1,FALSE),"0")</f>
        <v>1054</v>
      </c>
      <c r="H114" s="15">
        <f>IFERROR(VLOOKUP($A114,Массив!$A$6:$BH$500,H$1,FALSE),"0")</f>
        <v>0</v>
      </c>
      <c r="I114" s="15">
        <f>IFERROR(VLOOKUP($A114,Массив!$A$6:$BH$500,I$1,FALSE),"0")</f>
        <v>1028</v>
      </c>
      <c r="J114" s="15">
        <f>IFERROR(VLOOKUP($A114,Массив!$A$6:$BH$500,J$1,FALSE),"0")</f>
        <v>6669</v>
      </c>
      <c r="K114" s="15">
        <f>IFERROR(VLOOKUP($A114,Массив!$A$6:$BH$500,K$1,FALSE),"0")</f>
        <v>0</v>
      </c>
      <c r="L114" s="15">
        <f>IFERROR(VLOOKUP($A114,Массив!$A$6:$BH$500,L$1,FALSE),"0")</f>
        <v>0</v>
      </c>
      <c r="M114" s="15">
        <f>IFERROR(VLOOKUP($A114,Массив!$A$6:$BH$500,M$1,FALSE),"0")</f>
        <v>0</v>
      </c>
      <c r="N114" s="15">
        <f>IFERROR(VLOOKUP($A114,Массив!$A$6:$BH$500,N$1,FALSE),"0")</f>
        <v>0</v>
      </c>
      <c r="O114" s="15">
        <f>IFERROR(VLOOKUP($A114,Массив!$A$6:$BH$500,O$1,FALSE),"0")</f>
        <v>0</v>
      </c>
      <c r="P114" s="15">
        <f>IFERROR(VLOOKUP($A114,Массив!$A$6:$BH$500,P$1,FALSE),"0")</f>
        <v>0</v>
      </c>
      <c r="Q114" s="36">
        <f t="shared" si="72"/>
        <v>6997</v>
      </c>
      <c r="R114" s="36">
        <f t="shared" si="73"/>
        <v>328</v>
      </c>
      <c r="S114" s="31">
        <f t="shared" si="69"/>
        <v>6669</v>
      </c>
      <c r="T114" s="37">
        <f t="shared" si="74"/>
        <v>5943</v>
      </c>
      <c r="U114" s="33">
        <f t="shared" si="67"/>
        <v>5641</v>
      </c>
      <c r="V114" s="32">
        <f t="shared" si="68"/>
        <v>302</v>
      </c>
      <c r="W114" s="34">
        <f t="shared" si="70"/>
        <v>328</v>
      </c>
      <c r="X114" s="38">
        <f t="shared" si="75"/>
        <v>0</v>
      </c>
      <c r="Y114" s="38">
        <f t="shared" si="76"/>
        <v>0</v>
      </c>
      <c r="Z114" s="35">
        <f t="shared" si="71"/>
        <v>0</v>
      </c>
      <c r="AC114" s="60"/>
      <c r="AG114" s="61"/>
    </row>
    <row r="115" spans="1:33" x14ac:dyDescent="0.25">
      <c r="A115" t="s">
        <v>263</v>
      </c>
      <c r="B115" s="61" t="s">
        <v>262</v>
      </c>
      <c r="D115" s="11" t="s">
        <v>115</v>
      </c>
      <c r="E115" s="8">
        <v>119</v>
      </c>
      <c r="F115" s="15">
        <f>IFERROR(VLOOKUP($A115,Массив!$A$6:$BH$500,F$1,FALSE),"0")</f>
        <v>3440</v>
      </c>
      <c r="G115" s="15">
        <f>IFERROR(VLOOKUP($A115,Массив!$A$6:$BH$500,G$1,FALSE),"0")</f>
        <v>302</v>
      </c>
      <c r="H115" s="15">
        <f>IFERROR(VLOOKUP($A115,Массив!$A$6:$BH$500,H$1,FALSE),"0")</f>
        <v>3440</v>
      </c>
      <c r="I115" s="15">
        <f>IFERROR(VLOOKUP($A115,Массив!$A$6:$BH$500,I$1,FALSE),"0")</f>
        <v>126</v>
      </c>
      <c r="J115" s="15">
        <f>IFERROR(VLOOKUP($A115,Массив!$A$6:$BH$500,J$1,FALSE),"0")</f>
        <v>0</v>
      </c>
      <c r="K115" s="15">
        <f>IFERROR(VLOOKUP($A115,Массив!$A$6:$BH$500,K$1,FALSE),"0")</f>
        <v>1706</v>
      </c>
      <c r="L115" s="15">
        <f>IFERROR(VLOOKUP($A115,Массив!$A$6:$BH$500,L$1,FALSE),"0")</f>
        <v>0</v>
      </c>
      <c r="M115" s="15">
        <f>IFERROR(VLOOKUP($A115,Массив!$A$6:$BH$500,M$1,FALSE),"0")</f>
        <v>0</v>
      </c>
      <c r="N115" s="15">
        <f>IFERROR(VLOOKUP($A115,Массив!$A$6:$BH$500,N$1,FALSE),"0")</f>
        <v>0</v>
      </c>
      <c r="O115" s="15">
        <f>IFERROR(VLOOKUP($A115,Массив!$A$6:$BH$500,O$1,FALSE),"0")</f>
        <v>0</v>
      </c>
      <c r="P115" s="15">
        <f>IFERROR(VLOOKUP($A115,Массив!$A$6:$BH$500,P$1,FALSE),"0")</f>
        <v>0</v>
      </c>
      <c r="Q115" s="36">
        <f t="shared" si="72"/>
        <v>0</v>
      </c>
      <c r="R115" s="36">
        <f t="shared" si="73"/>
        <v>0</v>
      </c>
      <c r="S115" s="31">
        <f t="shared" si="69"/>
        <v>0</v>
      </c>
      <c r="T115" s="37">
        <f t="shared" si="74"/>
        <v>3138</v>
      </c>
      <c r="U115" s="33">
        <f t="shared" si="67"/>
        <v>1580</v>
      </c>
      <c r="V115" s="32">
        <f t="shared" si="68"/>
        <v>1558</v>
      </c>
      <c r="W115" s="34">
        <f t="shared" si="70"/>
        <v>1734</v>
      </c>
      <c r="X115" s="38">
        <f t="shared" si="75"/>
        <v>0</v>
      </c>
      <c r="Y115" s="38">
        <f t="shared" si="76"/>
        <v>0</v>
      </c>
      <c r="Z115" s="35">
        <f t="shared" si="71"/>
        <v>0</v>
      </c>
      <c r="AC115" s="60"/>
      <c r="AG115" s="61"/>
    </row>
    <row r="116" spans="1:33" x14ac:dyDescent="0.25">
      <c r="A116" t="s">
        <v>264</v>
      </c>
      <c r="B116" s="61" t="s">
        <v>263</v>
      </c>
      <c r="D116" s="11" t="s">
        <v>116</v>
      </c>
      <c r="E116" s="8">
        <v>120</v>
      </c>
      <c r="F116" s="15">
        <f>IFERROR(VLOOKUP($A116,Массив!$A$6:$BH$500,F$1,FALSE),"0")</f>
        <v>0</v>
      </c>
      <c r="G116" s="15">
        <f>IFERROR(VLOOKUP($A116,Массив!$A$6:$BH$500,G$1,FALSE),"0")</f>
        <v>0</v>
      </c>
      <c r="H116" s="15">
        <f>IFERROR(VLOOKUP($A116,Массив!$A$6:$BH$500,H$1,FALSE),"0")</f>
        <v>0</v>
      </c>
      <c r="I116" s="15">
        <f>IFERROR(VLOOKUP($A116,Массив!$A$6:$BH$500,I$1,FALSE),"0")</f>
        <v>0</v>
      </c>
      <c r="J116" s="15">
        <f>IFERROR(VLOOKUP($A116,Массив!$A$6:$BH$500,J$1,FALSE),"0")</f>
        <v>0</v>
      </c>
      <c r="K116" s="15">
        <f>IFERROR(VLOOKUP($A116,Массив!$A$6:$BH$500,K$1,FALSE),"0")</f>
        <v>0</v>
      </c>
      <c r="L116" s="15">
        <f>IFERROR(VLOOKUP($A116,Массив!$A$6:$BH$500,L$1,FALSE),"0")</f>
        <v>0</v>
      </c>
      <c r="M116" s="15">
        <f>IFERROR(VLOOKUP($A116,Массив!$A$6:$BH$500,M$1,FALSE),"0")</f>
        <v>0</v>
      </c>
      <c r="N116" s="15">
        <f>IFERROR(VLOOKUP($A116,Массив!$A$6:$BH$500,N$1,FALSE),"0")</f>
        <v>0</v>
      </c>
      <c r="O116" s="15">
        <f>IFERROR(VLOOKUP($A116,Массив!$A$6:$BH$500,O$1,FALSE),"0")</f>
        <v>0</v>
      </c>
      <c r="P116" s="15">
        <f>IFERROR(VLOOKUP($A116,Массив!$A$6:$BH$500,P$1,FALSE),"0")</f>
        <v>0</v>
      </c>
      <c r="Q116" s="36">
        <f t="shared" si="72"/>
        <v>0</v>
      </c>
      <c r="R116" s="36">
        <f t="shared" si="73"/>
        <v>0</v>
      </c>
      <c r="S116" s="31">
        <f t="shared" si="69"/>
        <v>0</v>
      </c>
      <c r="T116" s="37">
        <f t="shared" si="74"/>
        <v>0</v>
      </c>
      <c r="U116" s="33">
        <f t="shared" si="67"/>
        <v>0</v>
      </c>
      <c r="V116" s="32">
        <f t="shared" si="68"/>
        <v>0</v>
      </c>
      <c r="W116" s="34">
        <f t="shared" si="70"/>
        <v>0</v>
      </c>
      <c r="X116" s="38">
        <f t="shared" si="75"/>
        <v>0</v>
      </c>
      <c r="Y116" s="38">
        <f t="shared" si="76"/>
        <v>0</v>
      </c>
      <c r="Z116" s="35">
        <f t="shared" si="71"/>
        <v>0</v>
      </c>
      <c r="AC116" s="60"/>
      <c r="AG116" s="61"/>
    </row>
    <row r="117" spans="1:33" x14ac:dyDescent="0.25">
      <c r="A117" t="s">
        <v>266</v>
      </c>
      <c r="B117" s="61" t="s">
        <v>265</v>
      </c>
      <c r="D117" s="11" t="s">
        <v>118</v>
      </c>
      <c r="E117" s="45">
        <v>123</v>
      </c>
      <c r="F117" s="15">
        <f>IFERROR(VLOOKUP($A117,Массив!$A$6:$BH$500,F$1,FALSE),"0")</f>
        <v>0</v>
      </c>
      <c r="G117" s="15">
        <f>IFERROR(VLOOKUP($A117,Массив!$A$6:$BH$500,G$1,FALSE),"0")</f>
        <v>0</v>
      </c>
      <c r="H117" s="15">
        <f>IFERROR(VLOOKUP($A117,Массив!$A$6:$BH$500,H$1,FALSE),"0")</f>
        <v>0</v>
      </c>
      <c r="I117" s="15">
        <f>IFERROR(VLOOKUP($A117,Массив!$A$6:$BH$500,I$1,FALSE),"0")</f>
        <v>0</v>
      </c>
      <c r="J117" s="15">
        <f>IFERROR(VLOOKUP($A117,Массив!$A$6:$BH$500,J$1,FALSE),"0")</f>
        <v>0</v>
      </c>
      <c r="K117" s="15">
        <f>IFERROR(VLOOKUP($A117,Массив!$A$6:$BH$500,K$1,FALSE),"0")</f>
        <v>0</v>
      </c>
      <c r="L117" s="15">
        <f>IFERROR(VLOOKUP($A117,Массив!$A$6:$BH$500,L$1,FALSE),"0")</f>
        <v>0</v>
      </c>
      <c r="M117" s="15">
        <f>IFERROR(VLOOKUP($A117,Массив!$A$6:$BH$500,M$1,FALSE),"0")</f>
        <v>0</v>
      </c>
      <c r="N117" s="15">
        <f>IFERROR(VLOOKUP($A117,Массив!$A$6:$BH$500,N$1,FALSE),"0")</f>
        <v>0</v>
      </c>
      <c r="O117" s="15">
        <f>IFERROR(VLOOKUP($A117,Массив!$A$6:$BH$500,O$1,FALSE),"0")</f>
        <v>0</v>
      </c>
      <c r="P117" s="15">
        <f>IFERROR(VLOOKUP($A117,Массив!$A$6:$BH$500,P$1,FALSE),"0")</f>
        <v>0</v>
      </c>
      <c r="Q117" s="36">
        <f t="shared" si="72"/>
        <v>0</v>
      </c>
      <c r="R117" s="36">
        <f t="shared" si="73"/>
        <v>0</v>
      </c>
      <c r="S117" s="31">
        <f t="shared" si="69"/>
        <v>0</v>
      </c>
      <c r="T117" s="37">
        <f t="shared" si="74"/>
        <v>0</v>
      </c>
      <c r="U117" s="33">
        <f t="shared" si="67"/>
        <v>0</v>
      </c>
      <c r="V117" s="32">
        <f t="shared" si="68"/>
        <v>0</v>
      </c>
      <c r="W117" s="34">
        <f t="shared" si="70"/>
        <v>0</v>
      </c>
      <c r="X117" s="38">
        <f t="shared" si="75"/>
        <v>0</v>
      </c>
      <c r="Y117" s="38">
        <f t="shared" si="76"/>
        <v>0</v>
      </c>
      <c r="Z117" s="35">
        <f t="shared" si="71"/>
        <v>0</v>
      </c>
      <c r="AC117" s="60"/>
      <c r="AG117" s="61"/>
    </row>
    <row r="118" spans="1:33" ht="48" x14ac:dyDescent="0.25">
      <c r="A118" t="s">
        <v>267</v>
      </c>
      <c r="B118" s="61" t="s">
        <v>266</v>
      </c>
      <c r="D118" s="11" t="s">
        <v>169</v>
      </c>
      <c r="E118" s="8">
        <v>124</v>
      </c>
      <c r="F118" s="15">
        <f>IFERROR(VLOOKUP($A118,Массив!$A$6:$BH$500,F$1,FALSE),"0")</f>
        <v>32</v>
      </c>
      <c r="G118" s="15">
        <f>IFERROR(VLOOKUP($A118,Массив!$A$6:$BH$500,G$1,FALSE),"0")</f>
        <v>8</v>
      </c>
      <c r="H118" s="15">
        <f>IFERROR(VLOOKUP($A118,Массив!$A$6:$BH$500,H$1,FALSE),"0")</f>
        <v>0</v>
      </c>
      <c r="I118" s="15">
        <f>IFERROR(VLOOKUP($A118,Массив!$A$6:$BH$500,I$1,FALSE),"0")</f>
        <v>0</v>
      </c>
      <c r="J118" s="15">
        <f>IFERROR(VLOOKUP($A118,Массив!$A$6:$BH$500,J$1,FALSE),"0")</f>
        <v>0</v>
      </c>
      <c r="K118" s="15">
        <f>IFERROR(VLOOKUP($A118,Массив!$A$6:$BH$500,K$1,FALSE),"0")</f>
        <v>0</v>
      </c>
      <c r="L118" s="15">
        <f>IFERROR(VLOOKUP($A118,Массив!$A$6:$BH$500,L$1,FALSE),"0")</f>
        <v>44</v>
      </c>
      <c r="M118" s="15">
        <f>IFERROR(VLOOKUP($A118,Массив!$A$6:$BH$500,M$1,FALSE),"0")</f>
        <v>3</v>
      </c>
      <c r="N118" s="15">
        <f>IFERROR(VLOOKUP($A118,Массив!$A$6:$BH$500,N$1,FALSE),"0")</f>
        <v>0</v>
      </c>
      <c r="O118" s="15">
        <f>IFERROR(VLOOKUP($A118,Массив!$A$6:$BH$500,O$1,FALSE),"0")</f>
        <v>0</v>
      </c>
      <c r="P118" s="15">
        <f>IFERROR(VLOOKUP($A118,Массив!$A$6:$BH$500,P$1,FALSE),"0")</f>
        <v>0</v>
      </c>
      <c r="Q118" s="36">
        <f t="shared" si="72"/>
        <v>32</v>
      </c>
      <c r="R118" s="36">
        <f t="shared" si="73"/>
        <v>32</v>
      </c>
      <c r="S118" s="31">
        <f t="shared" si="69"/>
        <v>0</v>
      </c>
      <c r="T118" s="37">
        <f t="shared" si="74"/>
        <v>24</v>
      </c>
      <c r="U118" s="33">
        <f t="shared" si="67"/>
        <v>0</v>
      </c>
      <c r="V118" s="32">
        <f t="shared" si="68"/>
        <v>24</v>
      </c>
      <c r="W118" s="46">
        <f t="shared" si="70"/>
        <v>32</v>
      </c>
      <c r="X118" s="47">
        <f t="shared" si="75"/>
        <v>44</v>
      </c>
      <c r="Y118" s="38">
        <f t="shared" si="76"/>
        <v>0</v>
      </c>
      <c r="Z118" s="35">
        <f t="shared" si="71"/>
        <v>44</v>
      </c>
      <c r="AC118" s="60"/>
      <c r="AG118" s="61"/>
    </row>
    <row r="119" spans="1:33" ht="24" x14ac:dyDescent="0.25">
      <c r="A119" t="s">
        <v>283</v>
      </c>
      <c r="B119" s="61" t="s">
        <v>267</v>
      </c>
      <c r="D119" s="11" t="s">
        <v>170</v>
      </c>
      <c r="E119" s="8">
        <v>125</v>
      </c>
      <c r="F119" s="15">
        <f>IFERROR(VLOOKUP($A119,Массив!$A$6:$BH$500,F$1,FALSE),"0")</f>
        <v>0</v>
      </c>
      <c r="G119" s="15">
        <f>IFERROR(VLOOKUP($A119,Массив!$A$6:$BH$500,G$1,FALSE),"0")</f>
        <v>0</v>
      </c>
      <c r="H119" s="18">
        <f>IFERROR(VLOOKUP($A119,Массив!$A$6:$BH$500,H$1,FALSE),"0")</f>
        <v>0</v>
      </c>
      <c r="I119" s="15">
        <f>IFERROR(VLOOKUP($A119,Массив!$A$6:$BH$500,I$1,FALSE),"0")</f>
        <v>0</v>
      </c>
      <c r="J119" s="15">
        <f>IFERROR(VLOOKUP($A119,Массив!$A$6:$BH$500,J$1,FALSE),"0")</f>
        <v>0</v>
      </c>
      <c r="K119" s="18">
        <f>IFERROR(VLOOKUP($A119,Массив!$A$6:$BH$500,K$1,FALSE),"0")</f>
        <v>0</v>
      </c>
      <c r="L119" s="15">
        <f>IFERROR(VLOOKUP($A119,Массив!$A$6:$BH$500,L$1,FALSE),"0")</f>
        <v>0</v>
      </c>
      <c r="M119" s="15">
        <f>IFERROR(VLOOKUP($A119,Массив!$A$6:$BH$500,M$1,FALSE),"0")</f>
        <v>0</v>
      </c>
      <c r="N119" s="15">
        <f>IFERROR(VLOOKUP($A119,Массив!$A$6:$BH$500,N$1,FALSE),"0")</f>
        <v>0</v>
      </c>
      <c r="O119" s="18">
        <f>IFERROR(VLOOKUP($A119,Массив!$A$6:$BH$500,O$1,FALSE),"0")</f>
        <v>0</v>
      </c>
      <c r="P119" s="18">
        <f>IFERROR(VLOOKUP($A119,Массив!$A$6:$BH$500,P$1,FALSE),"0")</f>
        <v>0</v>
      </c>
      <c r="Q119" s="36">
        <f t="shared" si="72"/>
        <v>0</v>
      </c>
      <c r="R119" s="36">
        <f t="shared" si="73"/>
        <v>0</v>
      </c>
      <c r="S119" s="31">
        <f t="shared" si="69"/>
        <v>0</v>
      </c>
      <c r="T119" s="37">
        <f t="shared" si="74"/>
        <v>0</v>
      </c>
      <c r="U119" s="33">
        <f t="shared" si="67"/>
        <v>0</v>
      </c>
      <c r="V119" s="32">
        <f t="shared" si="68"/>
        <v>0</v>
      </c>
      <c r="W119" s="34">
        <f t="shared" si="70"/>
        <v>0</v>
      </c>
      <c r="X119" s="38">
        <f t="shared" si="75"/>
        <v>0</v>
      </c>
      <c r="Y119" s="38">
        <f t="shared" si="76"/>
        <v>0</v>
      </c>
      <c r="Z119" s="35">
        <f t="shared" si="71"/>
        <v>0</v>
      </c>
      <c r="AC119" s="60"/>
      <c r="AG119" s="61"/>
    </row>
    <row r="120" spans="1:33" ht="36" x14ac:dyDescent="0.25">
      <c r="A120" t="s">
        <v>284</v>
      </c>
      <c r="B120" s="61" t="s">
        <v>283</v>
      </c>
      <c r="D120" s="11" t="s">
        <v>280</v>
      </c>
      <c r="E120" s="8">
        <v>126</v>
      </c>
      <c r="F120" s="18">
        <f>IFERROR(VLOOKUP($A120,Массив!$A$6:$BH$500,F$1,FALSE),"0")</f>
        <v>0</v>
      </c>
      <c r="G120" s="18">
        <f>IFERROR(VLOOKUP($A120,Массив!$A$6:$BH$500,G$1,FALSE),"0")</f>
        <v>0</v>
      </c>
      <c r="H120" s="18">
        <f>IFERROR(VLOOKUP($A120,Массив!$A$6:$BH$500,H$1,FALSE),"0")</f>
        <v>0</v>
      </c>
      <c r="I120" s="18">
        <f>IFERROR(VLOOKUP($A120,Массив!$A$6:$BH$500,I$1,FALSE),"0")</f>
        <v>0</v>
      </c>
      <c r="J120" s="18">
        <f>IFERROR(VLOOKUP($A120,Массив!$A$6:$BH$500,J$1,FALSE),"0")</f>
        <v>0</v>
      </c>
      <c r="K120" s="18">
        <f>IFERROR(VLOOKUP($A120,Массив!$A$6:$BH$500,K$1,FALSE),"0")</f>
        <v>0</v>
      </c>
      <c r="L120" s="44">
        <f>IFERROR(VLOOKUP($A120,Массив!$A$6:$BH$500,L$1,FALSE),"0")</f>
        <v>0</v>
      </c>
      <c r="M120" s="44">
        <f>IFERROR(VLOOKUP($A120,Массив!$A$6:$BH$500,M$1,FALSE),"0")</f>
        <v>0</v>
      </c>
      <c r="N120" s="18">
        <f>IFERROR(VLOOKUP($A120,Массив!$A$6:$BH$500,N$1,FALSE),"0")</f>
        <v>0</v>
      </c>
      <c r="O120" s="44">
        <f>IFERROR(VLOOKUP($A120,Массив!$A$6:$BH$500,O$1,FALSE),"0")</f>
        <v>0</v>
      </c>
      <c r="P120" s="18">
        <f>IFERROR(VLOOKUP($A120,Массив!$A$6:$BH$500,P$1,FALSE),"0")</f>
        <v>0</v>
      </c>
      <c r="Q120" s="36">
        <f t="shared" ref="Q120:Q122" si="101">F120-H120</f>
        <v>0</v>
      </c>
      <c r="R120" s="36">
        <f t="shared" ref="R120:R122" si="102">Q120-J120</f>
        <v>0</v>
      </c>
      <c r="S120" s="31">
        <f t="shared" ref="S120:S122" si="103">Q120-R120</f>
        <v>0</v>
      </c>
      <c r="T120" s="37">
        <f t="shared" ref="T120:T122" si="104">F120-G120</f>
        <v>0</v>
      </c>
      <c r="U120" s="33">
        <f t="shared" si="67"/>
        <v>0</v>
      </c>
      <c r="V120" s="32">
        <f t="shared" si="68"/>
        <v>0</v>
      </c>
      <c r="W120" s="34">
        <f t="shared" ref="W120:W122" si="105">F120-(J120+K120)</f>
        <v>0</v>
      </c>
      <c r="X120" s="38">
        <f t="shared" ref="X120:X122" si="106">L120-N120</f>
        <v>0</v>
      </c>
      <c r="Y120" s="38">
        <f t="shared" ref="Y120:Y122" si="107">O120-P120</f>
        <v>0</v>
      </c>
      <c r="Z120" s="35">
        <f t="shared" ref="Z120:Z122" si="108">X120-Y120</f>
        <v>0</v>
      </c>
      <c r="AC120" s="60"/>
      <c r="AG120" s="61"/>
    </row>
    <row r="121" spans="1:33" x14ac:dyDescent="0.25">
      <c r="A121" t="s">
        <v>456</v>
      </c>
      <c r="B121" s="61" t="s">
        <v>284</v>
      </c>
      <c r="D121" s="17" t="s">
        <v>281</v>
      </c>
      <c r="E121" s="8">
        <v>127</v>
      </c>
      <c r="F121" s="44">
        <f>IFERROR(VLOOKUP($A121,Массив!$A$6:$BH$500,F$1,FALSE),"0")</f>
        <v>0</v>
      </c>
      <c r="G121" s="44">
        <f>IFERROR(VLOOKUP($A121,Массив!$A$6:$BH$500,G$1,FALSE),"0")</f>
        <v>0</v>
      </c>
      <c r="H121" s="44">
        <f>IFERROR(VLOOKUP($A121,Массив!$A$6:$BH$500,H$1,FALSE),"0")</f>
        <v>0</v>
      </c>
      <c r="I121" s="18">
        <f>IFERROR(VLOOKUP($A121,Массив!$A$6:$BH$500,I$1,FALSE),"0")</f>
        <v>0</v>
      </c>
      <c r="J121" s="18">
        <f>IFERROR(VLOOKUP($A121,Массив!$A$6:$BH$500,J$1,FALSE),"0")</f>
        <v>0</v>
      </c>
      <c r="K121" s="18">
        <f>IFERROR(VLOOKUP($A121,Массив!$A$6:$BH$500,K$1,FALSE),"0")</f>
        <v>0</v>
      </c>
      <c r="L121" s="44">
        <f>IFERROR(VLOOKUP($A121,Массив!$A$6:$BH$500,L$1,FALSE),"0")</f>
        <v>0</v>
      </c>
      <c r="M121" s="44">
        <f>IFERROR(VLOOKUP($A121,Массив!$A$6:$BH$500,M$1,FALSE),"0")</f>
        <v>0</v>
      </c>
      <c r="N121" s="18">
        <f>IFERROR(VLOOKUP($A121,Массив!$A$6:$BH$500,N$1,FALSE),"0")</f>
        <v>0</v>
      </c>
      <c r="O121" s="44">
        <f>IFERROR(VLOOKUP($A121,Массив!$A$6:$BH$500,O$1,FALSE),"0")</f>
        <v>0</v>
      </c>
      <c r="P121" s="18">
        <f>IFERROR(VLOOKUP($A121,Массив!$A$6:$BH$500,P$1,FALSE),"0")</f>
        <v>0</v>
      </c>
      <c r="Q121" s="36">
        <f t="shared" si="101"/>
        <v>0</v>
      </c>
      <c r="R121" s="36">
        <f t="shared" si="102"/>
        <v>0</v>
      </c>
      <c r="S121" s="31">
        <f t="shared" si="103"/>
        <v>0</v>
      </c>
      <c r="T121" s="37">
        <f t="shared" si="104"/>
        <v>0</v>
      </c>
      <c r="U121" s="33">
        <f t="shared" si="67"/>
        <v>0</v>
      </c>
      <c r="V121" s="32">
        <f t="shared" si="68"/>
        <v>0</v>
      </c>
      <c r="W121" s="34">
        <f t="shared" si="105"/>
        <v>0</v>
      </c>
      <c r="X121" s="38">
        <f t="shared" si="106"/>
        <v>0</v>
      </c>
      <c r="Y121" s="38">
        <f t="shared" si="107"/>
        <v>0</v>
      </c>
      <c r="Z121" s="35">
        <f t="shared" si="108"/>
        <v>0</v>
      </c>
      <c r="AC121" s="60"/>
      <c r="AG121" s="61"/>
    </row>
    <row r="122" spans="1:33" ht="23.25" customHeight="1" x14ac:dyDescent="0.25">
      <c r="A122" s="7" t="s">
        <v>285</v>
      </c>
      <c r="B122" s="61" t="s">
        <v>285</v>
      </c>
      <c r="D122" s="11" t="s">
        <v>282</v>
      </c>
      <c r="E122" s="8" t="s">
        <v>448</v>
      </c>
      <c r="F122" s="44">
        <f>IFERROR(VLOOKUP($A122,Массив!$A$6:$BH$500,F$1,FALSE),"0")</f>
        <v>0</v>
      </c>
      <c r="G122" s="44">
        <f>IFERROR(VLOOKUP($A122,Массив!$A$6:$BH$500,G$1,FALSE),"0")</f>
        <v>0</v>
      </c>
      <c r="H122" s="44">
        <f>IFERROR(VLOOKUP($A122,Массив!$A$6:$BH$500,H$1,FALSE),"0")</f>
        <v>0</v>
      </c>
      <c r="I122" s="18">
        <f>IFERROR(VLOOKUP($A122,Массив!$A$6:$BH$500,I$1,FALSE),"0")</f>
        <v>0</v>
      </c>
      <c r="J122" s="18">
        <f>IFERROR(VLOOKUP($A122,Массив!$A$6:$BH$500,J$1,FALSE),"0")</f>
        <v>0</v>
      </c>
      <c r="K122" s="18">
        <f>IFERROR(VLOOKUP($A122,Массив!$A$6:$BH$500,K$1,FALSE),"0")</f>
        <v>0</v>
      </c>
      <c r="L122" s="44">
        <f>IFERROR(VLOOKUP($A122,Массив!$A$6:$BH$500,L$1,FALSE),"0")</f>
        <v>0</v>
      </c>
      <c r="M122" s="44">
        <f>IFERROR(VLOOKUP($A122,Массив!$A$6:$BH$500,M$1,FALSE),"0")</f>
        <v>0</v>
      </c>
      <c r="N122" s="18">
        <f>IFERROR(VLOOKUP($A122,Массив!$A$6:$BH$500,N$1,FALSE),"0")</f>
        <v>0</v>
      </c>
      <c r="O122" s="44">
        <f>IFERROR(VLOOKUP($A122,Массив!$A$6:$BH$500,O$1,FALSE),"0")</f>
        <v>0</v>
      </c>
      <c r="P122" s="18">
        <f>IFERROR(VLOOKUP($A122,Массив!$A$6:$BH$500,P$1,FALSE),"0")</f>
        <v>0</v>
      </c>
      <c r="Q122" s="36">
        <f t="shared" si="101"/>
        <v>0</v>
      </c>
      <c r="R122" s="36">
        <f t="shared" si="102"/>
        <v>0</v>
      </c>
      <c r="S122" s="31">
        <f t="shared" si="103"/>
        <v>0</v>
      </c>
      <c r="T122" s="37">
        <f t="shared" si="104"/>
        <v>0</v>
      </c>
      <c r="U122" s="33">
        <f t="shared" si="67"/>
        <v>0</v>
      </c>
      <c r="V122" s="32">
        <f t="shared" si="68"/>
        <v>0</v>
      </c>
      <c r="W122" s="34">
        <f t="shared" si="105"/>
        <v>0</v>
      </c>
      <c r="X122" s="38">
        <f t="shared" si="106"/>
        <v>0</v>
      </c>
      <c r="Y122" s="38">
        <f t="shared" si="107"/>
        <v>0</v>
      </c>
      <c r="Z122" s="35">
        <f t="shared" si="108"/>
        <v>0</v>
      </c>
      <c r="AC122" s="60"/>
      <c r="AG122" s="61"/>
    </row>
    <row r="123" spans="1:33" x14ac:dyDescent="0.25">
      <c r="A123" s="7"/>
      <c r="D123" s="7"/>
      <c r="E123" s="7"/>
      <c r="AC123" s="60"/>
    </row>
    <row r="124" spans="1:33" x14ac:dyDescent="0.25">
      <c r="A124" s="7"/>
      <c r="D124" s="7"/>
      <c r="E124" s="7"/>
      <c r="AC124" s="60"/>
    </row>
    <row r="125" spans="1:33" x14ac:dyDescent="0.25">
      <c r="A125" s="7"/>
      <c r="D125" s="7"/>
      <c r="E125" s="7"/>
      <c r="AC125" s="60"/>
    </row>
    <row r="126" spans="1:33" x14ac:dyDescent="0.25">
      <c r="A126" s="7"/>
      <c r="D126" s="7"/>
      <c r="E126" s="7"/>
    </row>
    <row r="127" spans="1:33" x14ac:dyDescent="0.25">
      <c r="A127" s="7"/>
      <c r="D127" s="7"/>
      <c r="E127" s="7"/>
    </row>
    <row r="128" spans="1:33" x14ac:dyDescent="0.25">
      <c r="A128" s="7"/>
      <c r="D128" s="7"/>
      <c r="E128" s="7"/>
    </row>
    <row r="129" spans="1:5" x14ac:dyDescent="0.25">
      <c r="A129" s="7"/>
      <c r="D129" s="7"/>
      <c r="E129" s="7"/>
    </row>
    <row r="130" spans="1:5" x14ac:dyDescent="0.25">
      <c r="A130" s="7"/>
      <c r="D130" s="7"/>
      <c r="E130" s="7"/>
    </row>
    <row r="131" spans="1:5" x14ac:dyDescent="0.25">
      <c r="A131" s="7"/>
      <c r="D131" s="7"/>
      <c r="E131" s="7"/>
    </row>
    <row r="132" spans="1:5" x14ac:dyDescent="0.25">
      <c r="A132" s="7"/>
      <c r="D132" s="7"/>
      <c r="E132" s="7"/>
    </row>
    <row r="133" spans="1:5" x14ac:dyDescent="0.25">
      <c r="D133" s="7"/>
      <c r="E133" s="7"/>
    </row>
    <row r="134" spans="1:5" x14ac:dyDescent="0.25">
      <c r="D134" s="7"/>
      <c r="E134" s="7"/>
    </row>
    <row r="135" spans="1:5" x14ac:dyDescent="0.25">
      <c r="D135" s="7"/>
      <c r="E135" s="7"/>
    </row>
    <row r="136" spans="1:5" x14ac:dyDescent="0.25">
      <c r="D136" s="7"/>
      <c r="E136" s="7"/>
    </row>
    <row r="137" spans="1:5" x14ac:dyDescent="0.25">
      <c r="D137" s="7"/>
      <c r="E137" s="7"/>
    </row>
    <row r="138" spans="1:5" x14ac:dyDescent="0.25">
      <c r="D138" s="7"/>
      <c r="E138" s="7"/>
    </row>
    <row r="139" spans="1:5" x14ac:dyDescent="0.25">
      <c r="D139" s="7"/>
      <c r="E139" s="7"/>
    </row>
    <row r="140" spans="1:5" x14ac:dyDescent="0.25">
      <c r="D140" s="7"/>
      <c r="E140" s="7"/>
    </row>
    <row r="141" spans="1:5" x14ac:dyDescent="0.25">
      <c r="D141" s="7"/>
      <c r="E141" s="7"/>
    </row>
    <row r="142" spans="1:5" x14ac:dyDescent="0.25">
      <c r="D142" s="7"/>
      <c r="E142" s="7"/>
    </row>
    <row r="143" spans="1:5" x14ac:dyDescent="0.25">
      <c r="D143" s="7"/>
      <c r="E143" s="7"/>
    </row>
    <row r="144" spans="1:5" x14ac:dyDescent="0.25">
      <c r="D144" s="7"/>
      <c r="E144" s="7"/>
    </row>
    <row r="145" spans="4:5" x14ac:dyDescent="0.25">
      <c r="D145" s="7"/>
      <c r="E145" s="7"/>
    </row>
    <row r="146" spans="4:5" x14ac:dyDescent="0.25">
      <c r="D146" s="7"/>
      <c r="E146" s="7"/>
    </row>
    <row r="147" spans="4:5" x14ac:dyDescent="0.25">
      <c r="D147" s="7"/>
      <c r="E147" s="7"/>
    </row>
    <row r="148" spans="4:5" x14ac:dyDescent="0.25">
      <c r="D148" s="7"/>
      <c r="E148" s="7"/>
    </row>
    <row r="149" spans="4:5" x14ac:dyDescent="0.25">
      <c r="D149" s="7"/>
      <c r="E149" s="7"/>
    </row>
    <row r="150" spans="4:5" x14ac:dyDescent="0.25">
      <c r="D150" s="7"/>
      <c r="E150" s="7"/>
    </row>
    <row r="151" spans="4:5" x14ac:dyDescent="0.25">
      <c r="D151" s="7"/>
      <c r="E151" s="7"/>
    </row>
    <row r="152" spans="4:5" x14ac:dyDescent="0.25">
      <c r="D152" s="7"/>
      <c r="E152" s="7"/>
    </row>
    <row r="153" spans="4:5" x14ac:dyDescent="0.25">
      <c r="D153" s="7"/>
      <c r="E153" s="7"/>
    </row>
    <row r="154" spans="4:5" x14ac:dyDescent="0.25">
      <c r="D154" s="7"/>
      <c r="E154" s="7"/>
    </row>
    <row r="155" spans="4:5" x14ac:dyDescent="0.25">
      <c r="D155" s="7"/>
      <c r="E155" s="7"/>
    </row>
    <row r="156" spans="4:5" x14ac:dyDescent="0.25">
      <c r="D156" s="7"/>
      <c r="E156" s="7"/>
    </row>
    <row r="157" spans="4:5" x14ac:dyDescent="0.25">
      <c r="D157" s="7"/>
      <c r="E157" s="7"/>
    </row>
    <row r="158" spans="4:5" x14ac:dyDescent="0.25">
      <c r="D158" s="7"/>
      <c r="E158" s="7"/>
    </row>
    <row r="159" spans="4:5" x14ac:dyDescent="0.25">
      <c r="D159" s="7"/>
      <c r="E159" s="7"/>
    </row>
    <row r="160" spans="4:5" x14ac:dyDescent="0.25">
      <c r="D160" s="7"/>
      <c r="E160" s="7"/>
    </row>
    <row r="161" spans="4:5" x14ac:dyDescent="0.25">
      <c r="D161" s="7"/>
      <c r="E161" s="7"/>
    </row>
    <row r="162" spans="4:5" x14ac:dyDescent="0.25">
      <c r="D162" s="7"/>
      <c r="E162" s="7"/>
    </row>
    <row r="163" spans="4:5" x14ac:dyDescent="0.25">
      <c r="D163" s="7"/>
      <c r="E163" s="7"/>
    </row>
    <row r="164" spans="4:5" x14ac:dyDescent="0.25">
      <c r="D164" s="7"/>
      <c r="E164" s="7"/>
    </row>
    <row r="165" spans="4:5" x14ac:dyDescent="0.25">
      <c r="D165" s="7"/>
      <c r="E165" s="7"/>
    </row>
    <row r="166" spans="4:5" x14ac:dyDescent="0.25">
      <c r="D166" s="7"/>
      <c r="E166" s="7"/>
    </row>
    <row r="167" spans="4:5" x14ac:dyDescent="0.25">
      <c r="D167" s="7"/>
      <c r="E167" s="7"/>
    </row>
    <row r="168" spans="4:5" x14ac:dyDescent="0.25">
      <c r="D168" s="7"/>
      <c r="E168" s="7"/>
    </row>
    <row r="169" spans="4:5" x14ac:dyDescent="0.25">
      <c r="D169" s="7"/>
      <c r="E169" s="7"/>
    </row>
    <row r="170" spans="4:5" x14ac:dyDescent="0.25">
      <c r="D170" s="7"/>
      <c r="E170" s="7"/>
    </row>
    <row r="171" spans="4:5" x14ac:dyDescent="0.25">
      <c r="D171" s="7"/>
      <c r="E171" s="7"/>
    </row>
    <row r="172" spans="4:5" x14ac:dyDescent="0.25">
      <c r="D172" s="7"/>
      <c r="E172" s="7"/>
    </row>
    <row r="173" spans="4:5" x14ac:dyDescent="0.25">
      <c r="D173" s="7"/>
      <c r="E173" s="7"/>
    </row>
    <row r="174" spans="4:5" x14ac:dyDescent="0.25">
      <c r="D174" s="7"/>
      <c r="E174" s="7"/>
    </row>
    <row r="175" spans="4:5" x14ac:dyDescent="0.25">
      <c r="D175" s="7"/>
      <c r="E175" s="7"/>
    </row>
    <row r="176" spans="4:5" x14ac:dyDescent="0.25">
      <c r="D176" s="7"/>
      <c r="E176" s="7"/>
    </row>
    <row r="177" spans="4:5" x14ac:dyDescent="0.25">
      <c r="D177" s="7"/>
      <c r="E177" s="7"/>
    </row>
    <row r="178" spans="4:5" x14ac:dyDescent="0.25">
      <c r="D178" s="7"/>
      <c r="E178" s="7"/>
    </row>
    <row r="179" spans="4:5" x14ac:dyDescent="0.25">
      <c r="D179" s="7"/>
      <c r="E179" s="7"/>
    </row>
    <row r="180" spans="4:5" x14ac:dyDescent="0.25">
      <c r="D180" s="7"/>
      <c r="E180" s="7"/>
    </row>
    <row r="181" spans="4:5" x14ac:dyDescent="0.25">
      <c r="D181" s="7"/>
      <c r="E181" s="7"/>
    </row>
    <row r="182" spans="4:5" x14ac:dyDescent="0.25">
      <c r="D182" s="7"/>
      <c r="E182" s="7"/>
    </row>
    <row r="183" spans="4:5" x14ac:dyDescent="0.25">
      <c r="D183" s="7"/>
      <c r="E183" s="7"/>
    </row>
    <row r="184" spans="4:5" x14ac:dyDescent="0.25">
      <c r="D184" s="7"/>
      <c r="E184" s="7"/>
    </row>
    <row r="185" spans="4:5" x14ac:dyDescent="0.25">
      <c r="D185" s="7"/>
      <c r="E185" s="7"/>
    </row>
    <row r="186" spans="4:5" x14ac:dyDescent="0.25">
      <c r="D186" s="7"/>
      <c r="E186" s="7"/>
    </row>
    <row r="187" spans="4:5" x14ac:dyDescent="0.25">
      <c r="D187" s="7"/>
      <c r="E187" s="7"/>
    </row>
    <row r="188" spans="4:5" x14ac:dyDescent="0.25">
      <c r="D188" s="7"/>
      <c r="E188" s="7"/>
    </row>
    <row r="189" spans="4:5" x14ac:dyDescent="0.25">
      <c r="D189" s="7"/>
      <c r="E189" s="7"/>
    </row>
    <row r="190" spans="4:5" x14ac:dyDescent="0.25">
      <c r="D190" s="7"/>
      <c r="E190" s="7"/>
    </row>
    <row r="191" spans="4:5" x14ac:dyDescent="0.25">
      <c r="D191" s="7"/>
      <c r="E191" s="7"/>
    </row>
    <row r="192" spans="4:5" x14ac:dyDescent="0.25">
      <c r="D192" s="7"/>
      <c r="E192" s="7"/>
    </row>
    <row r="193" spans="4:5" x14ac:dyDescent="0.25">
      <c r="D193" s="7"/>
      <c r="E193" s="7"/>
    </row>
    <row r="194" spans="4:5" x14ac:dyDescent="0.25">
      <c r="D194" s="7"/>
      <c r="E194" s="7"/>
    </row>
    <row r="195" spans="4:5" x14ac:dyDescent="0.25">
      <c r="D195" s="7"/>
      <c r="E195" s="7"/>
    </row>
    <row r="196" spans="4:5" x14ac:dyDescent="0.25">
      <c r="D196" s="7"/>
      <c r="E196" s="7"/>
    </row>
    <row r="197" spans="4:5" x14ac:dyDescent="0.25">
      <c r="D197" s="7"/>
      <c r="E197" s="7"/>
    </row>
    <row r="198" spans="4:5" x14ac:dyDescent="0.25">
      <c r="D198" s="7"/>
      <c r="E198" s="7"/>
    </row>
    <row r="199" spans="4:5" x14ac:dyDescent="0.25">
      <c r="D199" s="7"/>
      <c r="E199" s="7"/>
    </row>
    <row r="200" spans="4:5" x14ac:dyDescent="0.25">
      <c r="D200" s="7"/>
      <c r="E200" s="7"/>
    </row>
    <row r="201" spans="4:5" x14ac:dyDescent="0.25">
      <c r="D201" s="7"/>
      <c r="E201" s="7"/>
    </row>
    <row r="202" spans="4:5" x14ac:dyDescent="0.25">
      <c r="D202" s="7"/>
      <c r="E202" s="7"/>
    </row>
    <row r="203" spans="4:5" x14ac:dyDescent="0.25">
      <c r="D203" s="7"/>
      <c r="E203" s="7"/>
    </row>
    <row r="204" spans="4:5" x14ac:dyDescent="0.25">
      <c r="D204" s="7"/>
      <c r="E204" s="7"/>
    </row>
    <row r="205" spans="4:5" x14ac:dyDescent="0.25">
      <c r="D205" s="7"/>
      <c r="E205" s="7"/>
    </row>
    <row r="206" spans="4:5" x14ac:dyDescent="0.25">
      <c r="D206" s="7"/>
      <c r="E206" s="7"/>
    </row>
    <row r="207" spans="4:5" x14ac:dyDescent="0.25">
      <c r="D207" s="7"/>
      <c r="E207" s="7"/>
    </row>
    <row r="208" spans="4:5" x14ac:dyDescent="0.25">
      <c r="D208" s="7"/>
      <c r="E208" s="7"/>
    </row>
    <row r="209" spans="4:5" x14ac:dyDescent="0.25">
      <c r="D209" s="7"/>
      <c r="E209" s="7"/>
    </row>
    <row r="210" spans="4:5" x14ac:dyDescent="0.25">
      <c r="D210" s="7"/>
      <c r="E210" s="7"/>
    </row>
    <row r="211" spans="4:5" x14ac:dyDescent="0.25">
      <c r="D211" s="7"/>
      <c r="E211" s="7"/>
    </row>
    <row r="212" spans="4:5" x14ac:dyDescent="0.25">
      <c r="D212" s="7"/>
      <c r="E212" s="7"/>
    </row>
    <row r="213" spans="4:5" x14ac:dyDescent="0.25">
      <c r="D213" s="7"/>
      <c r="E213" s="7"/>
    </row>
    <row r="214" spans="4:5" x14ac:dyDescent="0.25">
      <c r="D214" s="7"/>
      <c r="E214" s="7"/>
    </row>
    <row r="215" spans="4:5" x14ac:dyDescent="0.25">
      <c r="D215" s="7"/>
      <c r="E215" s="7"/>
    </row>
    <row r="216" spans="4:5" x14ac:dyDescent="0.25">
      <c r="D216" s="7"/>
      <c r="E216" s="7"/>
    </row>
    <row r="217" spans="4:5" x14ac:dyDescent="0.25">
      <c r="D217" s="7"/>
      <c r="E217" s="7"/>
    </row>
    <row r="218" spans="4:5" x14ac:dyDescent="0.25">
      <c r="D218" s="7"/>
      <c r="E218" s="7"/>
    </row>
    <row r="219" spans="4:5" x14ac:dyDescent="0.25">
      <c r="D219" s="7"/>
      <c r="E219" s="7"/>
    </row>
    <row r="220" spans="4:5" x14ac:dyDescent="0.25">
      <c r="D220" s="7"/>
      <c r="E220" s="7"/>
    </row>
    <row r="221" spans="4:5" x14ac:dyDescent="0.25">
      <c r="D221" s="7"/>
      <c r="E221" s="7"/>
    </row>
    <row r="222" spans="4:5" x14ac:dyDescent="0.25">
      <c r="D222" s="7"/>
      <c r="E222" s="7"/>
    </row>
    <row r="223" spans="4:5" x14ac:dyDescent="0.25">
      <c r="D223" s="7"/>
      <c r="E223" s="7"/>
    </row>
    <row r="224" spans="4:5" x14ac:dyDescent="0.25">
      <c r="D224" s="7"/>
      <c r="E224" s="7"/>
    </row>
    <row r="225" spans="4:5" x14ac:dyDescent="0.25">
      <c r="D225" s="7"/>
      <c r="E225" s="7"/>
    </row>
    <row r="226" spans="4:5" x14ac:dyDescent="0.25">
      <c r="D226" s="7"/>
      <c r="E226" s="7"/>
    </row>
    <row r="227" spans="4:5" x14ac:dyDescent="0.25">
      <c r="D227" s="7"/>
      <c r="E227" s="7"/>
    </row>
    <row r="228" spans="4:5" x14ac:dyDescent="0.25">
      <c r="D228" s="7"/>
      <c r="E228" s="7"/>
    </row>
    <row r="229" spans="4:5" x14ac:dyDescent="0.25">
      <c r="D229" s="7"/>
      <c r="E229" s="7"/>
    </row>
    <row r="230" spans="4:5" x14ac:dyDescent="0.25">
      <c r="D230" s="7"/>
      <c r="E230" s="7"/>
    </row>
    <row r="231" spans="4:5" x14ac:dyDescent="0.25">
      <c r="D231" s="7"/>
      <c r="E231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2019-12-28T05:56:58Z</dcterms:created>
  <dcterms:modified xsi:type="dcterms:W3CDTF">2021-12-28T14:16:29Z</dcterms:modified>
</cp:coreProperties>
</file>